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6810"/>
  </bookViews>
  <sheets>
    <sheet name="прайс" sheetId="3" r:id="rId1"/>
  </sheets>
  <definedNames>
    <definedName name="_xlnm.Print_Area" localSheetId="0">прайс!$A$1:$J$842</definedName>
  </definedNames>
  <calcPr calcId="124519"/>
</workbook>
</file>

<file path=xl/calcChain.xml><?xml version="1.0" encoding="utf-8"?>
<calcChain xmlns="http://schemas.openxmlformats.org/spreadsheetml/2006/main">
  <c r="A7" i="3"/>
  <c r="A8" s="1"/>
  <c r="A9" s="1"/>
  <c r="A10" s="1"/>
  <c r="A11" s="1"/>
  <c r="A12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4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4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7"/>
  <c r="A148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2"/>
  <c r="A187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8"/>
  <c r="A209" s="1"/>
  <c r="A210" s="1"/>
  <c r="A211" s="1"/>
  <c r="A212" s="1"/>
  <c r="A214"/>
  <c r="A215" s="1"/>
  <c r="A218"/>
  <c r="A219" s="1"/>
  <c r="A220" s="1"/>
  <c r="A234"/>
  <c r="A235" s="1"/>
  <c r="A236" s="1"/>
  <c r="A237" s="1"/>
  <c r="A238" s="1"/>
  <c r="A239" s="1"/>
  <c r="A240" s="1"/>
  <c r="A241" s="1"/>
  <c r="A242" s="1"/>
  <c r="A254"/>
  <c r="A255" s="1"/>
  <c r="A256" s="1"/>
  <c r="A261"/>
  <c r="A262" s="1"/>
  <c r="A263" s="1"/>
  <c r="A264" s="1"/>
  <c r="A265" s="1"/>
  <c r="A269"/>
  <c r="A270" s="1"/>
  <c r="A271" s="1"/>
  <c r="A272" s="1"/>
  <c r="A273" s="1"/>
  <c r="A274" s="1"/>
  <c r="A275" s="1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6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4"/>
  <c r="A330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6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4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426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2"/>
  <c r="A443" s="1"/>
  <c r="A444" s="1"/>
  <c r="A445" s="1"/>
  <c r="A446" s="1"/>
  <c r="A447" s="1"/>
  <c r="A448" s="1"/>
  <c r="A452"/>
  <c r="A453" s="1"/>
  <c r="A454" s="1"/>
  <c r="A455" s="1"/>
  <c r="A456" s="1"/>
  <c r="A457" s="1"/>
  <c r="A458" s="1"/>
  <c r="A459" s="1"/>
  <c r="A460" s="1"/>
  <c r="A461" s="1"/>
  <c r="A462" s="1"/>
  <c r="A463" s="1"/>
  <c r="A466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3"/>
  <c r="A514" s="1"/>
  <c r="A515" s="1"/>
  <c r="A516" s="1"/>
  <c r="A517" s="1"/>
  <c r="A518" s="1"/>
  <c r="A519" s="1"/>
  <c r="A522"/>
  <c r="A523" s="1"/>
  <c r="A524" s="1"/>
  <c r="A525" s="1"/>
  <c r="A526" s="1"/>
  <c r="A527" s="1"/>
  <c r="A528" s="1"/>
  <c r="A531"/>
  <c r="A532" s="1"/>
  <c r="A533" s="1"/>
  <c r="A534" s="1"/>
  <c r="A535" s="1"/>
  <c r="A536" s="1"/>
  <c r="A537" s="1"/>
  <c r="A540"/>
  <c r="A541" s="1"/>
  <c r="A542" s="1"/>
  <c r="A543" s="1"/>
  <c r="A544" s="1"/>
  <c r="A545" s="1"/>
  <c r="A546" s="1"/>
  <c r="A553"/>
  <c r="A554" s="1"/>
  <c r="A555" s="1"/>
  <c r="A556" s="1"/>
  <c r="A557" s="1"/>
  <c r="A558" s="1"/>
  <c r="A559" s="1"/>
  <c r="A560" s="1"/>
  <c r="A564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607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33"/>
  <c r="A642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4"/>
  <c r="A665" s="1"/>
  <c r="A666" s="1"/>
  <c r="A667" s="1"/>
  <c r="A67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3"/>
  <c r="A694" s="1"/>
  <c r="A695" s="1"/>
  <c r="A696" s="1"/>
  <c r="A697" s="1"/>
  <c r="A702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32"/>
  <c r="A733" s="1"/>
  <c r="A734" s="1"/>
  <c r="A735" s="1"/>
  <c r="A736" s="1"/>
  <c r="A737" s="1"/>
  <c r="A738" s="1"/>
  <c r="A739" s="1"/>
  <c r="A740" s="1"/>
  <c r="A741" s="1"/>
  <c r="A742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70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8"/>
  <c r="A799" s="1"/>
  <c r="A800" s="1"/>
  <c r="A801" s="1"/>
  <c r="A802" s="1"/>
  <c r="A803" s="1"/>
  <c r="A804" s="1"/>
  <c r="A805" s="1"/>
  <c r="A806" s="1"/>
  <c r="A809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59"/>
  <c r="K760"/>
  <c r="K761"/>
  <c r="K762"/>
  <c r="K763"/>
  <c r="K764"/>
  <c r="K765"/>
  <c r="K737"/>
  <c r="K738"/>
  <c r="K739"/>
  <c r="K740"/>
  <c r="K713"/>
  <c r="K695"/>
  <c r="K679"/>
  <c r="K10"/>
  <c r="K9"/>
  <c r="K8"/>
  <c r="K7"/>
  <c r="K6"/>
  <c r="K5"/>
  <c r="K4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423"/>
  <c r="K424"/>
  <c r="K425"/>
  <c r="K426"/>
  <c r="K427"/>
  <c r="K428"/>
  <c r="K429"/>
  <c r="K430"/>
  <c r="K431"/>
  <c r="K432"/>
  <c r="K433"/>
  <c r="K434"/>
  <c r="K435"/>
  <c r="K436"/>
  <c r="K437"/>
  <c r="K439"/>
  <c r="K440"/>
  <c r="K441"/>
  <c r="K442"/>
  <c r="K443"/>
  <c r="K444"/>
  <c r="K445"/>
  <c r="K446"/>
  <c r="K448"/>
  <c r="K449"/>
  <c r="K450"/>
  <c r="K451"/>
  <c r="K452"/>
  <c r="K453"/>
  <c r="K454"/>
  <c r="K455"/>
  <c r="K456"/>
  <c r="K457"/>
  <c r="K458"/>
  <c r="K459"/>
  <c r="K460"/>
  <c r="K547"/>
  <c r="K546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325"/>
  <c r="K324"/>
  <c r="K242"/>
  <c r="K241"/>
  <c r="K238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12"/>
  <c r="K13"/>
  <c r="K14"/>
  <c r="K15"/>
  <c r="K16"/>
  <c r="K17"/>
  <c r="K18"/>
  <c r="K19"/>
  <c r="K20"/>
  <c r="K21"/>
  <c r="K22"/>
  <c r="K804"/>
  <c r="K803"/>
  <c r="K802"/>
  <c r="K801"/>
  <c r="K800"/>
  <c r="K799"/>
  <c r="K798"/>
  <c r="K797"/>
  <c r="K796"/>
  <c r="K795"/>
  <c r="K27"/>
  <c r="K26"/>
  <c r="K25"/>
  <c r="K24"/>
  <c r="K23"/>
  <c r="K149"/>
  <c r="K175"/>
  <c r="K213"/>
  <c r="K212"/>
  <c r="K211"/>
  <c r="K210"/>
  <c r="K209"/>
  <c r="K208"/>
  <c r="K207"/>
  <c r="K206"/>
  <c r="K205"/>
  <c r="K204"/>
  <c r="K842"/>
  <c r="K841"/>
  <c r="K840"/>
  <c r="K839"/>
  <c r="K838"/>
  <c r="K736"/>
  <c r="K735"/>
  <c r="K734"/>
  <c r="K733"/>
  <c r="K732"/>
  <c r="K731"/>
  <c r="K730"/>
  <c r="K729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2"/>
  <c r="K601"/>
  <c r="K600"/>
  <c r="K599"/>
  <c r="K598"/>
  <c r="K597"/>
  <c r="K596"/>
  <c r="K595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672"/>
  <c r="K168"/>
  <c r="K167"/>
  <c r="K169"/>
  <c r="K170"/>
  <c r="K171"/>
  <c r="K172"/>
  <c r="K173"/>
  <c r="K174"/>
  <c r="K176"/>
  <c r="K177"/>
  <c r="K160"/>
  <c r="K152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558"/>
  <c r="K557"/>
  <c r="K556"/>
  <c r="K555"/>
  <c r="K554"/>
  <c r="K553"/>
  <c r="K552"/>
  <c r="K551"/>
  <c r="K550"/>
  <c r="K549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66"/>
  <c r="K165"/>
  <c r="K164"/>
  <c r="K163"/>
  <c r="K162"/>
  <c r="K161"/>
  <c r="K159"/>
  <c r="K158"/>
  <c r="K157"/>
  <c r="K156"/>
  <c r="K155"/>
  <c r="K154"/>
  <c r="K153"/>
  <c r="K151"/>
  <c r="K150"/>
  <c r="K148"/>
  <c r="K147"/>
  <c r="K146"/>
  <c r="K669"/>
  <c r="K670"/>
  <c r="K671"/>
  <c r="K673"/>
  <c r="K674"/>
  <c r="K675"/>
  <c r="K676"/>
  <c r="K677"/>
  <c r="K678"/>
  <c r="K680"/>
  <c r="K681"/>
  <c r="K682"/>
  <c r="K683"/>
  <c r="K684"/>
  <c r="K685"/>
  <c r="K686"/>
  <c r="K687"/>
  <c r="K688"/>
  <c r="K355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26"/>
  <c r="K725"/>
  <c r="K724"/>
  <c r="K723"/>
  <c r="K722"/>
  <c r="K721"/>
  <c r="K720"/>
  <c r="K719"/>
  <c r="K718"/>
  <c r="K717"/>
  <c r="K716"/>
  <c r="K715"/>
  <c r="K714"/>
  <c r="K712"/>
  <c r="K711"/>
  <c r="K710"/>
  <c r="K709"/>
  <c r="K708"/>
  <c r="K707"/>
  <c r="K706"/>
  <c r="K705"/>
  <c r="K704"/>
  <c r="K703"/>
  <c r="K702"/>
  <c r="K701"/>
  <c r="K700"/>
  <c r="K699"/>
  <c r="K697"/>
  <c r="K696"/>
  <c r="K694"/>
  <c r="K693"/>
  <c r="K692"/>
  <c r="K691"/>
  <c r="K690"/>
  <c r="K668"/>
  <c r="K665"/>
  <c r="K664"/>
  <c r="K663"/>
  <c r="K662"/>
  <c r="K661"/>
  <c r="K637"/>
  <c r="K636"/>
  <c r="K635"/>
  <c r="K634"/>
  <c r="K633"/>
  <c r="K631"/>
  <c r="K630"/>
  <c r="K629"/>
  <c r="K628"/>
  <c r="K627"/>
  <c r="K626"/>
  <c r="K625"/>
  <c r="K624"/>
  <c r="K544"/>
  <c r="K543"/>
  <c r="K542"/>
  <c r="K541"/>
  <c r="K540"/>
  <c r="K539"/>
  <c r="K538"/>
  <c r="K537"/>
  <c r="K535"/>
  <c r="K534"/>
  <c r="K533"/>
  <c r="K532"/>
  <c r="K531"/>
  <c r="K530"/>
  <c r="K529"/>
  <c r="K528"/>
  <c r="K526"/>
  <c r="K525"/>
  <c r="K524"/>
  <c r="K523"/>
  <c r="K522"/>
  <c r="K521"/>
  <c r="K520"/>
  <c r="K519"/>
  <c r="K517"/>
  <c r="K516"/>
  <c r="K515"/>
  <c r="K514"/>
  <c r="K513"/>
  <c r="K512"/>
  <c r="K511"/>
  <c r="K510"/>
  <c r="K461"/>
  <c r="K359"/>
  <c r="K358"/>
  <c r="K357"/>
  <c r="K356"/>
  <c r="K354"/>
  <c r="K353"/>
  <c r="K352"/>
  <c r="K351"/>
  <c r="K350"/>
  <c r="K349"/>
  <c r="K348"/>
  <c r="K347"/>
  <c r="K346"/>
  <c r="K345"/>
  <c r="K344"/>
  <c r="K343"/>
  <c r="K341"/>
  <c r="K340"/>
  <c r="K339"/>
  <c r="K338"/>
  <c r="K337"/>
  <c r="K336"/>
  <c r="K335"/>
  <c r="K334"/>
  <c r="K333"/>
  <c r="K332"/>
  <c r="K331"/>
  <c r="K330"/>
  <c r="K329"/>
  <c r="K328"/>
  <c r="K327"/>
  <c r="K322"/>
  <c r="K321"/>
  <c r="K320"/>
  <c r="K318"/>
  <c r="K317"/>
  <c r="K316"/>
  <c r="K315"/>
  <c r="K314"/>
  <c r="K313"/>
  <c r="K312"/>
  <c r="K311"/>
  <c r="K310"/>
  <c r="K309"/>
  <c r="K308"/>
  <c r="K307"/>
  <c r="K306"/>
  <c r="K305"/>
  <c r="K304"/>
  <c r="K303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7"/>
  <c r="K276"/>
  <c r="K275"/>
  <c r="K273"/>
  <c r="K272"/>
  <c r="K271"/>
  <c r="K270"/>
  <c r="K269"/>
  <c r="K268"/>
  <c r="K267"/>
  <c r="K266"/>
  <c r="K263"/>
  <c r="K262"/>
  <c r="K261"/>
  <c r="K260"/>
  <c r="K259"/>
  <c r="K258"/>
  <c r="K257"/>
  <c r="K256"/>
  <c r="K254"/>
  <c r="K253"/>
  <c r="K252"/>
  <c r="K251"/>
  <c r="K250"/>
  <c r="K249"/>
  <c r="K248"/>
  <c r="K247"/>
  <c r="K246"/>
  <c r="K245"/>
  <c r="K244"/>
  <c r="K218"/>
  <c r="K217"/>
  <c r="K216"/>
  <c r="K215"/>
  <c r="K144"/>
  <c r="K143"/>
  <c r="K142"/>
  <c r="K141"/>
  <c r="K140"/>
  <c r="K139"/>
  <c r="K138"/>
  <c r="K137"/>
  <c r="K135"/>
  <c r="K134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29"/>
</calcChain>
</file>

<file path=xl/sharedStrings.xml><?xml version="1.0" encoding="utf-8"?>
<sst xmlns="http://schemas.openxmlformats.org/spreadsheetml/2006/main" count="3918" uniqueCount="1665">
  <si>
    <t>Я учусь читать</t>
  </si>
  <si>
    <t>Рисуем фигуры</t>
  </si>
  <si>
    <t>Уроки для ребят</t>
  </si>
  <si>
    <t>Мальчикам</t>
  </si>
  <si>
    <t>Раскрась сказку</t>
  </si>
  <si>
    <t>Я рисую</t>
  </si>
  <si>
    <t>Весёлая азбука</t>
  </si>
  <si>
    <t>Раскрась куклу</t>
  </si>
  <si>
    <t>Удивительные принцессы</t>
  </si>
  <si>
    <t>Фрукты и ягоды</t>
  </si>
  <si>
    <t>Цвета</t>
  </si>
  <si>
    <t>Цифры</t>
  </si>
  <si>
    <t>Правила поведения при пожаре</t>
  </si>
  <si>
    <t>Геометрические фигуры</t>
  </si>
  <si>
    <t>Сравнения</t>
  </si>
  <si>
    <t>Времена года</t>
  </si>
  <si>
    <t>Азбука и счёт для малышей</t>
  </si>
  <si>
    <t>азбука и счет, рисованные иллюстрации</t>
  </si>
  <si>
    <t>Серия "КНИЖКА С НАКЛЕЙКАМИ"</t>
  </si>
  <si>
    <t>Где чей малыш?</t>
  </si>
  <si>
    <t>Звуки</t>
  </si>
  <si>
    <t>Кто что любит</t>
  </si>
  <si>
    <t>Учимся сравнивать</t>
  </si>
  <si>
    <t>Цвет</t>
  </si>
  <si>
    <t>Чудесная азбука</t>
  </si>
  <si>
    <t xml:space="preserve">Книжки-ЛОТО на КАРТОНе серии "РАДУГА" </t>
  </si>
  <si>
    <t>Книги на КАРТОНЕ цельнокрытые, 10 х 14 см., 10 стр., УФ-лакировка обложки. Странички в книге разрезаны на две части. Нужно подобрать части картинки друг к другу.</t>
  </si>
  <si>
    <t>Любимая мама</t>
  </si>
  <si>
    <t>Гуси</t>
  </si>
  <si>
    <t>Книжка для мальчиков о технике</t>
  </si>
  <si>
    <t>Кто сказал ГАВ?</t>
  </si>
  <si>
    <t>Тили-тили-бом</t>
  </si>
  <si>
    <t>Умываются зверята</t>
  </si>
  <si>
    <t>стихи про зверят, крупные пушистики</t>
  </si>
  <si>
    <t>Азбука и счёт</t>
  </si>
  <si>
    <t>азбука, счет, скороговорки</t>
  </si>
  <si>
    <t>Чудо-сказки</t>
  </si>
  <si>
    <t>Лисичка-сестричка и серый волк, Теремок, Коза-дереза, У страха глаза велики; компьютерная графика</t>
  </si>
  <si>
    <t>К.Чуковский "Тараканище и другие сказки"</t>
  </si>
  <si>
    <t>Во дворе кто живет?</t>
  </si>
  <si>
    <t>Для маленьких друзей</t>
  </si>
  <si>
    <t>Забавные уроки</t>
  </si>
  <si>
    <t>Малышам о зверятах</t>
  </si>
  <si>
    <t>Неотложные дела</t>
  </si>
  <si>
    <t>Веселый счет</t>
  </si>
  <si>
    <t>Нарисуй, раскрась</t>
  </si>
  <si>
    <t>Первые буквы</t>
  </si>
  <si>
    <t>Учимся писать по клеточкам</t>
  </si>
  <si>
    <t>Рисуем играя</t>
  </si>
  <si>
    <t>Учимся вместе</t>
  </si>
  <si>
    <t>Что мы любим делать</t>
  </si>
  <si>
    <t>Техника вокруг нас</t>
  </si>
  <si>
    <t>Капустный лист</t>
  </si>
  <si>
    <t>Веселые уроки</t>
  </si>
  <si>
    <t>Моя машинка</t>
  </si>
  <si>
    <t>Смешные зверята</t>
  </si>
  <si>
    <t>У нас в лесу</t>
  </si>
  <si>
    <t>В гостях у сказки</t>
  </si>
  <si>
    <t>рисованные иллюстрации, сказки: Волк и козлята, Репка, Маша и медведь, Три поросенка, Кошкин дом</t>
  </si>
  <si>
    <t>Сказка за сказкой</t>
  </si>
  <si>
    <t>рисованные иллюстрации, сказки: Теремок, Колобок, Маша и медведь, Курочка ряба, Петушок и бобовое зернышко</t>
  </si>
  <si>
    <t>Плакат.Таблица сложения</t>
  </si>
  <si>
    <t>250 х 163 мм</t>
  </si>
  <si>
    <t>Ростомер.Расти быстрее</t>
  </si>
  <si>
    <t>Грибы</t>
  </si>
  <si>
    <t>Деревья</t>
  </si>
  <si>
    <t>Еда</t>
  </si>
  <si>
    <t>Посуда</t>
  </si>
  <si>
    <t>Цветы</t>
  </si>
  <si>
    <t>Эмоции и чувства</t>
  </si>
  <si>
    <t>Мои любимые зверята</t>
  </si>
  <si>
    <t>Космос и Солнечная система</t>
  </si>
  <si>
    <t>Коза-дереза</t>
  </si>
  <si>
    <t>Лесные жители</t>
  </si>
  <si>
    <t>Отгадай, кто это?</t>
  </si>
  <si>
    <t>Нов!</t>
  </si>
  <si>
    <t>Хит!</t>
  </si>
  <si>
    <r>
      <t xml:space="preserve">Формат 20,5х28 см, 64 стр,ПЛОТНЫЕ листы офсетной бумаги, раскрашиваются КРАСКАМИ, ФЛОМАСТЕРАМИ, карандашами. Раскрашенные иллюстрации </t>
    </r>
    <r>
      <rPr>
        <b/>
        <sz val="14"/>
        <color indexed="10"/>
        <rFont val="Tahoma"/>
        <family val="2"/>
        <charset val="204"/>
      </rPr>
      <t>НЕ ПРОСВЕЧИВАЮТСЯ</t>
    </r>
    <r>
      <rPr>
        <b/>
        <sz val="12"/>
        <color indexed="10"/>
        <rFont val="Tahoma"/>
        <family val="2"/>
        <charset val="204"/>
      </rPr>
      <t xml:space="preserve"> на обратной стороне! </t>
    </r>
  </si>
  <si>
    <t>Книга на офсете в мягкой обложке, 14 х 20 см, 14 стр. Лучшие СКАЗКИ - в этой серии!</t>
  </si>
  <si>
    <t>Лото</t>
  </si>
  <si>
    <t>Накл</t>
  </si>
  <si>
    <t>ДВП</t>
  </si>
  <si>
    <t>мСР</t>
  </si>
  <si>
    <t>м-альб</t>
  </si>
  <si>
    <t>карт</t>
  </si>
  <si>
    <t>плак</t>
  </si>
  <si>
    <t>Вес Вашего заказа, кг</t>
  </si>
  <si>
    <t>Английская азбука для малышей</t>
  </si>
  <si>
    <t>Гуси мои, гуси!</t>
  </si>
  <si>
    <t>Книги на КАРТОНЕ, 15 х 75 см., в сложенном виде 15 х 15 см., 10 стр.</t>
  </si>
  <si>
    <t>Спи, моя радость</t>
  </si>
  <si>
    <t>Серия "Книжки-РАСКЛАДУШКИ" на КАРТОНе</t>
  </si>
  <si>
    <t>Забавные игрушки</t>
  </si>
  <si>
    <t>Красавицы</t>
  </si>
  <si>
    <t>Медведь</t>
  </si>
  <si>
    <t>Три сокола</t>
  </si>
  <si>
    <t>Где живут зверята?</t>
  </si>
  <si>
    <t>Бабка-Ёжка</t>
  </si>
  <si>
    <t>Забавные потешки</t>
  </si>
  <si>
    <t>Баюшки</t>
  </si>
  <si>
    <t>Мир техники</t>
  </si>
  <si>
    <t>Настоящие принцессы</t>
  </si>
  <si>
    <t>Лесные ягоды</t>
  </si>
  <si>
    <t>Загадка за загадкой</t>
  </si>
  <si>
    <t>Радуга-дуга</t>
  </si>
  <si>
    <t>Загадки малышам</t>
  </si>
  <si>
    <t>Пых</t>
  </si>
  <si>
    <t>Азбука разрезная</t>
  </si>
  <si>
    <t>946 х 155 мм</t>
  </si>
  <si>
    <t>Ростомер.Любимые сказки</t>
  </si>
  <si>
    <t>Я самая красивая</t>
  </si>
  <si>
    <t>А.Барто "Книга стихов"</t>
  </si>
  <si>
    <t>Наша техника</t>
  </si>
  <si>
    <t>Азбука мальчикам</t>
  </si>
  <si>
    <t>азбука в стихах, компьютерная графика</t>
  </si>
  <si>
    <t>Сестрица Аленушка и братец Иванушка</t>
  </si>
  <si>
    <t>Царевна-Несмеяна</t>
  </si>
  <si>
    <t>Первая раскраска малышам</t>
  </si>
  <si>
    <t>Мои любимые сказки</t>
  </si>
  <si>
    <t>Коза-дереза, Курочка Ряба, Лисичка-сестричка и серый волк, Теремок, У страха глаза велики</t>
  </si>
  <si>
    <t>А.Барто "Стихи"</t>
  </si>
  <si>
    <t>Мои волшебные сказки/ по слогам</t>
  </si>
  <si>
    <t>Лучшие сказки/ по слогам</t>
  </si>
  <si>
    <t>рисованные иллюстрации, сказки: Царевна-Несмеяна, Кощей Бессмертный, Золотой топор, Белая уточка, Сестрица Аленушка и братец Иванушка</t>
  </si>
  <si>
    <t>рисованные иллюстрации, сказки: Три сокола, Чудо, Арык в поле, Кот и лиса, Король-лягушонок</t>
  </si>
  <si>
    <t>Время суток</t>
  </si>
  <si>
    <t>Одень куклу</t>
  </si>
  <si>
    <t>рисованные иллюстрации, сказки: Царевна-лягушка, Баба-яга, Золотой топор, Царевна-несмеяна</t>
  </si>
  <si>
    <t>2016</t>
  </si>
  <si>
    <t>Все о технике</t>
  </si>
  <si>
    <t>Мои любимые принцессы</t>
  </si>
  <si>
    <t>Очаровательные принцессы</t>
  </si>
  <si>
    <t>Рисуем первые фигуры</t>
  </si>
  <si>
    <t>Учусь писать</t>
  </si>
  <si>
    <t>Я пишу сам</t>
  </si>
  <si>
    <t>Я учусь писать</t>
  </si>
  <si>
    <t>Я учусь писать по контуру</t>
  </si>
  <si>
    <t>Все по клеточкам</t>
  </si>
  <si>
    <t>Чудо-юдо</t>
  </si>
  <si>
    <t>Король-лягушонок</t>
  </si>
  <si>
    <t>Кощей Бессмертный</t>
  </si>
  <si>
    <t>Ростомер.Расти с азбукой</t>
  </si>
  <si>
    <t>Зайка.Потешки</t>
  </si>
  <si>
    <t>О зверятах</t>
  </si>
  <si>
    <t>Инструменты</t>
  </si>
  <si>
    <t>Музыкальные инструменты</t>
  </si>
  <si>
    <t>Предметы личной гигиены</t>
  </si>
  <si>
    <t>Животные Африки</t>
  </si>
  <si>
    <t>Мебель</t>
  </si>
  <si>
    <t>Первая раскраска для малыша</t>
  </si>
  <si>
    <t xml:space="preserve">ЗОЛОТАЯ СЕРИЯ "Детям в подарок" </t>
  </si>
  <si>
    <t>букварь, рисованные иллюстрации</t>
  </si>
  <si>
    <t>Красная Шапочка</t>
  </si>
  <si>
    <t>Книга в твердом переплете 7БЦ, 20 х 27 см, 32 стр, КРАСОЧНЫЕ полноцветные иллюстрации, ОБЛОЖКА С ФОЛЬГОЙ</t>
  </si>
  <si>
    <t>Букварь обложка с серебряной фольгой</t>
  </si>
  <si>
    <t>Мудрые сказки обложка с золотой фольгой</t>
  </si>
  <si>
    <t>Волшебная страна / прописи</t>
  </si>
  <si>
    <t>Нарисуем вместе / прописи</t>
  </si>
  <si>
    <t>Первые уроки / прописи</t>
  </si>
  <si>
    <t>Раскрась сам / прописи</t>
  </si>
  <si>
    <t>Где кто живет?</t>
  </si>
  <si>
    <t>Кто здесь живет?</t>
  </si>
  <si>
    <t>Магазин</t>
  </si>
  <si>
    <t>Мы готовим</t>
  </si>
  <si>
    <t>Объемные фигуры</t>
  </si>
  <si>
    <t>Малышу</t>
  </si>
  <si>
    <t>Лучшая первая раскраска</t>
  </si>
  <si>
    <t>Раскрась, малыш</t>
  </si>
  <si>
    <t>Колосок</t>
  </si>
  <si>
    <t>Серия "Длинная Раскраска-РАСКЛАДУШКА"</t>
  </si>
  <si>
    <t>В лесу</t>
  </si>
  <si>
    <t>Во дворе</t>
  </si>
  <si>
    <t>Зоопарк</t>
  </si>
  <si>
    <t>Заяц-хваста</t>
  </si>
  <si>
    <t>У страха глаза велики</t>
  </si>
  <si>
    <t>Зимующие птицы</t>
  </si>
  <si>
    <t>Техника в доме</t>
  </si>
  <si>
    <t>Пиши правильно</t>
  </si>
  <si>
    <t>Кн-раскл</t>
  </si>
  <si>
    <t>Раскр Длин</t>
  </si>
  <si>
    <t>Любимые куклы</t>
  </si>
  <si>
    <t>Моя семья</t>
  </si>
  <si>
    <t>Животные вокруг нас</t>
  </si>
  <si>
    <t>Хочу все знать!</t>
  </si>
  <si>
    <t>Что нас окружает?</t>
  </si>
  <si>
    <t>Учимся читать по слогам</t>
  </si>
  <si>
    <t>слова и предложения по слогам</t>
  </si>
  <si>
    <t>стихи, крупные пушистики</t>
  </si>
  <si>
    <t>сказка, компьютерная графика</t>
  </si>
  <si>
    <t>Рисуем по контуру</t>
  </si>
  <si>
    <t>К.Чуковский "Федорино горе"</t>
  </si>
  <si>
    <t>Для маленьких принцесс</t>
  </si>
  <si>
    <t>Веселые картинки</t>
  </si>
  <si>
    <t>Мои любимые куклы</t>
  </si>
  <si>
    <t>Страна зверей</t>
  </si>
  <si>
    <t>Умные зверята</t>
  </si>
  <si>
    <t>Чудесная техника</t>
  </si>
  <si>
    <t>Вот так зверята!</t>
  </si>
  <si>
    <t>Давай считать!</t>
  </si>
  <si>
    <t>Ягоды</t>
  </si>
  <si>
    <t>940 х 420 мм</t>
  </si>
  <si>
    <t>Азбука и счет разрезная 00001</t>
  </si>
  <si>
    <t>Плакат.Таблица умножения</t>
  </si>
  <si>
    <t>Для малышей</t>
  </si>
  <si>
    <t>Игрушки для мальчиков</t>
  </si>
  <si>
    <t>Разноцветные друзья</t>
  </si>
  <si>
    <t>Мир вокруг нас</t>
  </si>
  <si>
    <t>Для малыша</t>
  </si>
  <si>
    <t>Любимые игрушки</t>
  </si>
  <si>
    <t>Вырезай, малыш</t>
  </si>
  <si>
    <t>Техника для ребят</t>
  </si>
  <si>
    <t>Первая техника</t>
  </si>
  <si>
    <t>Я вырезаю сам</t>
  </si>
  <si>
    <t>Игрушки малышам</t>
  </si>
  <si>
    <t>Таблица сложения 00004</t>
  </si>
  <si>
    <t>Алфавит разрезной 00007</t>
  </si>
  <si>
    <t>Ростомер.Космос 00012</t>
  </si>
  <si>
    <t>935 х 145 мм</t>
  </si>
  <si>
    <t>Ростомер.Я расту 00008</t>
  </si>
  <si>
    <t>940 х 168 мм</t>
  </si>
  <si>
    <t>Плакат.Натуральный ряд чисел 00011</t>
  </si>
  <si>
    <t>Плакат.Ряд чисел 00009</t>
  </si>
  <si>
    <t>Цифры и счет</t>
  </si>
  <si>
    <t>120/10</t>
  </si>
  <si>
    <t xml:space="preserve">Во саду ли в огороде </t>
  </si>
  <si>
    <t>Где чей дом?</t>
  </si>
  <si>
    <t>Вот так машины!</t>
  </si>
  <si>
    <t>Знакомимся с техникой</t>
  </si>
  <si>
    <t>Маленькому художнику</t>
  </si>
  <si>
    <t>Рисуем машины</t>
  </si>
  <si>
    <t>Серия "НАКЛЕЙ-КА"</t>
  </si>
  <si>
    <t>Веселое путешествие</t>
  </si>
  <si>
    <t>Модная коллекция</t>
  </si>
  <si>
    <t>Собираемся на праздник</t>
  </si>
  <si>
    <t>У нас сегодня вечеринка</t>
  </si>
  <si>
    <t>224 наклейки</t>
  </si>
  <si>
    <t>200 наклеек</t>
  </si>
  <si>
    <t>199 наклеек</t>
  </si>
  <si>
    <t>215 наклеек</t>
  </si>
  <si>
    <t>Комнатные растения 00015</t>
  </si>
  <si>
    <t>Перелетные птицы 00006</t>
  </si>
  <si>
    <t>Рыбы 00013</t>
  </si>
  <si>
    <t>Таблица умножения</t>
  </si>
  <si>
    <t>Техника в городе</t>
  </si>
  <si>
    <t>Едем, плаваем, летаем!</t>
  </si>
  <si>
    <t>Я учусь вырезать</t>
  </si>
  <si>
    <t>Весёлые занятия</t>
  </si>
  <si>
    <t>Посмотри и раскрась</t>
  </si>
  <si>
    <t>Я рисую машины</t>
  </si>
  <si>
    <t>К.Чуковский "Айболит"</t>
  </si>
  <si>
    <t>К.Чуковский "Бармалей"</t>
  </si>
  <si>
    <t>Сказки малышам</t>
  </si>
  <si>
    <t>компьютерная графика, сказки: Колобок, Петушок-золотой гребешок, Волк и козлята, Два жадных медвежонка, Зимовье</t>
  </si>
  <si>
    <t>компьютерная графика, сказки: Айболит, Бармалей, Федорино горе</t>
  </si>
  <si>
    <t>К.Чуковский "Айболит и другие сказки"</t>
  </si>
  <si>
    <t>Домашние птицы 00014</t>
  </si>
  <si>
    <t>Знакомимся с домашними животными 00016</t>
  </si>
  <si>
    <t>Сиди правильно 00017</t>
  </si>
  <si>
    <t>Правила личной гигиены 00018</t>
  </si>
  <si>
    <t>Я рисую сам</t>
  </si>
  <si>
    <t>О животных</t>
  </si>
  <si>
    <r>
      <t xml:space="preserve">Формат 20,5х28 см, 48 стр, ПЛОТНЫЕ листы офсетной бумаги, раскрашиваются КРАСКАМИ, ФЛОМАСТЕРАМИ, карандашами. Раскрашенные иллюстрации </t>
    </r>
    <r>
      <rPr>
        <b/>
        <sz val="14"/>
        <color indexed="10"/>
        <rFont val="Tahoma"/>
        <family val="2"/>
        <charset val="204"/>
      </rPr>
      <t>НЕ ПРОСВЕЧИВАЮТСЯ</t>
    </r>
    <r>
      <rPr>
        <b/>
        <sz val="12"/>
        <color indexed="10"/>
        <rFont val="Tahoma"/>
        <family val="2"/>
        <charset val="204"/>
      </rPr>
      <t xml:space="preserve"> на обратной стороне! </t>
    </r>
  </si>
  <si>
    <t>В нашем дворе</t>
  </si>
  <si>
    <t>Наши машины</t>
  </si>
  <si>
    <t>Девочкам</t>
  </si>
  <si>
    <t>Самым маленьким</t>
  </si>
  <si>
    <t>Техника мальчикам</t>
  </si>
  <si>
    <t>Обувь</t>
  </si>
  <si>
    <t>Одежда</t>
  </si>
  <si>
    <t>Птицы зимующие</t>
  </si>
  <si>
    <t>2017</t>
  </si>
  <si>
    <t>Большие машины</t>
  </si>
  <si>
    <t>Веселый карандаш</t>
  </si>
  <si>
    <t>Веселая техника</t>
  </si>
  <si>
    <t>Маленьким художникам</t>
  </si>
  <si>
    <t>Хочу рисовать</t>
  </si>
  <si>
    <t>Я умею рисовать</t>
  </si>
  <si>
    <t>К.Чуковский "Муха-Цокотуха.Сказки" обложка с золотой фольгой</t>
  </si>
  <si>
    <t>К.Чуковский "Сказки" обложка с золотой фольгой</t>
  </si>
  <si>
    <t xml:space="preserve">К.Чуковский "Муха-Цокотуха.Сказки" </t>
  </si>
  <si>
    <t xml:space="preserve">К.Чуковский "Сказки" </t>
  </si>
  <si>
    <t>Ростомер.Растём вместе</t>
  </si>
  <si>
    <t xml:space="preserve">Серия "ЧИТАЕМ ВМЕСТЕ" </t>
  </si>
  <si>
    <t>Т.Горбачева "Букварь от А до Я"</t>
  </si>
  <si>
    <t>Азбука в картинках</t>
  </si>
  <si>
    <t>Азбука для мальчиков</t>
  </si>
  <si>
    <t>Важные машины</t>
  </si>
  <si>
    <t>Умная техника</t>
  </si>
  <si>
    <t>Гласные и согласные звуки и буквы 00005</t>
  </si>
  <si>
    <t>Веселые овощи</t>
  </si>
  <si>
    <t>Веселые стишки</t>
  </si>
  <si>
    <t>Кто живет во дворе?</t>
  </si>
  <si>
    <t>Любимые загадки</t>
  </si>
  <si>
    <t>Моя первая книжка о технике</t>
  </si>
  <si>
    <t>Смешные малыши</t>
  </si>
  <si>
    <t>На дороге</t>
  </si>
  <si>
    <t>Вертолеты</t>
  </si>
  <si>
    <t>Зверюшки и игрушки</t>
  </si>
  <si>
    <t>Дана</t>
  </si>
  <si>
    <t>Ира</t>
  </si>
  <si>
    <t xml:space="preserve">    РАСКРАСКИ серии "ЗВЁЗДОЧКА"</t>
  </si>
  <si>
    <t>Для малюток</t>
  </si>
  <si>
    <t>Мои рисунки</t>
  </si>
  <si>
    <t>Порисуй-ка</t>
  </si>
  <si>
    <t>В зоопарке</t>
  </si>
  <si>
    <t>Все для девочек</t>
  </si>
  <si>
    <t>Для девочек</t>
  </si>
  <si>
    <t>Для принцессы</t>
  </si>
  <si>
    <t xml:space="preserve">Едем, плаваем, летаем </t>
  </si>
  <si>
    <t>Веселые каникулы</t>
  </si>
  <si>
    <t>Звезды сцены</t>
  </si>
  <si>
    <t>Летнее приключение</t>
  </si>
  <si>
    <t>Путешествие с друзьями</t>
  </si>
  <si>
    <t>253 наклейки</t>
  </si>
  <si>
    <t>К.Чуковский "Краденое солнце"</t>
  </si>
  <si>
    <t>Транспорт вокруг нас</t>
  </si>
  <si>
    <t>120/80/10</t>
  </si>
  <si>
    <t>Зимние олимпийские игры 00022</t>
  </si>
  <si>
    <t>Летние Олимпийские игры 00021</t>
  </si>
  <si>
    <t>Правила поведения за столом 00019</t>
  </si>
  <si>
    <t>Школьные принадлежности 00020</t>
  </si>
  <si>
    <t>Инна</t>
  </si>
  <si>
    <t>Лиля</t>
  </si>
  <si>
    <t>Наташа</t>
  </si>
  <si>
    <t>Т.Горбачева</t>
  </si>
  <si>
    <t>Наши друзья</t>
  </si>
  <si>
    <t>Подводное путешествие</t>
  </si>
  <si>
    <t>Потешки</t>
  </si>
  <si>
    <t>Скороговорки малышам</t>
  </si>
  <si>
    <t>Умные машины</t>
  </si>
  <si>
    <t xml:space="preserve">РАСКРАСКИ-невидимки серии "СТИРАЙ И ИГРАЙ"                                                                                                                                                                                                       </t>
  </si>
  <si>
    <t>Веселым деткам</t>
  </si>
  <si>
    <t>Давай прокатимся</t>
  </si>
  <si>
    <t>Для умников и умниц</t>
  </si>
  <si>
    <t>От слона до бегемота</t>
  </si>
  <si>
    <t>Поиграем вместе</t>
  </si>
  <si>
    <t>Поиграем, отгадаем</t>
  </si>
  <si>
    <t>Привет из леса</t>
  </si>
  <si>
    <t>Забавные занятия</t>
  </si>
  <si>
    <t>Весёлые стихи</t>
  </si>
  <si>
    <t>Книжка о технике</t>
  </si>
  <si>
    <t>Книги на КАРТОНЕ, 15 х 21,5 см, 8 стр, цельнокрытые</t>
  </si>
  <si>
    <t>100/80/10</t>
  </si>
  <si>
    <t>Лесные друзья</t>
  </si>
  <si>
    <t>Ростомер.Азбука английская</t>
  </si>
  <si>
    <t>В мире животных обложка с золотой  фольгой</t>
  </si>
  <si>
    <t>Животный мир Земли обложка с золотой  фольгой</t>
  </si>
  <si>
    <t>Добрые стишки</t>
  </si>
  <si>
    <t>2018</t>
  </si>
  <si>
    <t>Сказки и потешки обложка с золотой  фольгой</t>
  </si>
  <si>
    <t>А.Барто "Книга стихов" обложка с золотой фольгой</t>
  </si>
  <si>
    <t>рисованные иллюстрации, сказки: Зимовье, Рукавичка, Крылатый, мохнатый и масленый, Курочка Ряба,
Лиса, заяц и петух, Гуси, мои гуси, Кошкин дом</t>
  </si>
  <si>
    <t>компьютерная графика, сказки: Краденое солнце, Тараканище, Топтыгин и Лиса, Путаница</t>
  </si>
  <si>
    <t>Животные и птицы Арктики 00024</t>
  </si>
  <si>
    <t>Лесные ягоды 00023</t>
  </si>
  <si>
    <t>Правила дорожного движения для детей</t>
  </si>
  <si>
    <t>Забавный мир</t>
  </si>
  <si>
    <t>Лето</t>
  </si>
  <si>
    <t>Мы играем</t>
  </si>
  <si>
    <t>Чудо-космос</t>
  </si>
  <si>
    <t xml:space="preserve">рисованные иллюстрации; русские народные сказки: Морозко в обработке А.Афанасьева, Кот в сапогах, Красная шапочка, По щучьему велению </t>
  </si>
  <si>
    <t>Чудесные сказки перераб.издание</t>
  </si>
  <si>
    <t>К.Чуковский "Топтыгин и лиса"</t>
  </si>
  <si>
    <t>Учимся писать по точкам</t>
  </si>
  <si>
    <t xml:space="preserve">Звуки вокруг нас </t>
  </si>
  <si>
    <t>Комнатные растения</t>
  </si>
  <si>
    <t>Перелетные птицы</t>
  </si>
  <si>
    <t>Познакомимся со звуками</t>
  </si>
  <si>
    <t>Считаем на английском</t>
  </si>
  <si>
    <t>У кого какой малыш?</t>
  </si>
  <si>
    <t>Крошечка-Хаврошечка</t>
  </si>
  <si>
    <t>Бременские музыканты</t>
  </si>
  <si>
    <t>Гадкий утенок</t>
  </si>
  <si>
    <t>Хитрая лиса</t>
  </si>
  <si>
    <t>Поиграть решили в прятки</t>
  </si>
  <si>
    <t>Крылатый, мохнатый и масленый</t>
  </si>
  <si>
    <r>
      <t xml:space="preserve">Книга на офсете в </t>
    </r>
    <r>
      <rPr>
        <b/>
        <sz val="12"/>
        <color indexed="30"/>
        <rFont val="Tahoma"/>
        <family val="2"/>
        <charset val="204"/>
      </rPr>
      <t>МЕЛОВАННОЙ</t>
    </r>
    <r>
      <rPr>
        <b/>
        <sz val="12"/>
        <color indexed="10"/>
        <rFont val="Tahoma"/>
        <family val="2"/>
        <charset val="204"/>
      </rPr>
      <t xml:space="preserve"> обложке 4+0, 14 х 20 см,                                                          блок 12 стр. Лучшие СКАЗКИ - в этой серии!</t>
    </r>
  </si>
  <si>
    <t>Медвежата</t>
  </si>
  <si>
    <t>В.Степанов "Бабочка-капустница"</t>
  </si>
  <si>
    <t>В.Степанов "Веснушки"</t>
  </si>
  <si>
    <t>В.Степанов "Дорога на мельницу"</t>
  </si>
  <si>
    <t>В.Степанов "Коза-обманщица"</t>
  </si>
  <si>
    <t>В.Степанов "Лесные звезды"</t>
  </si>
  <si>
    <t>В.Степанов "Мельник и медведь"</t>
  </si>
  <si>
    <t>В.Степанов "Тропинка в сказку"</t>
  </si>
  <si>
    <r>
      <rPr>
        <sz val="8"/>
        <color indexed="62"/>
        <rFont val="Tahoma"/>
        <family val="2"/>
        <charset val="204"/>
      </rPr>
      <t xml:space="preserve">Владимир Степанов, </t>
    </r>
    <r>
      <rPr>
        <sz val="8"/>
        <rFont val="Tahoma"/>
        <family val="2"/>
        <charset val="204"/>
      </rPr>
      <t xml:space="preserve">                                 сказка, компьютерная графика</t>
    </r>
  </si>
  <si>
    <r>
      <t>Владимир Степанов</t>
    </r>
    <r>
      <rPr>
        <sz val="8"/>
        <rFont val="Tahoma"/>
        <family val="2"/>
        <charset val="204"/>
      </rPr>
      <t>,                                                             стихи и сказки, компьютерная графика</t>
    </r>
  </si>
  <si>
    <t>В.Степанов "Серебряный ключик"</t>
  </si>
  <si>
    <t>Давай рисовать</t>
  </si>
  <si>
    <t>Мои первые рисунки</t>
  </si>
  <si>
    <t>Автомобили большого города</t>
  </si>
  <si>
    <t>Веселая раскраска</t>
  </si>
  <si>
    <t>Веселый художник</t>
  </si>
  <si>
    <t>Военная техника</t>
  </si>
  <si>
    <t>Самые большие машины</t>
  </si>
  <si>
    <t>Спешим на помощь</t>
  </si>
  <si>
    <t>Такие разные принцессы</t>
  </si>
  <si>
    <t>Животные России 00045</t>
  </si>
  <si>
    <t>Морфологический разбор глагола/ начальная школа  00042</t>
  </si>
  <si>
    <t>Морфологический разбор имени существительного/ начальная школа  00041</t>
  </si>
  <si>
    <t>В гостях у зверят</t>
  </si>
  <si>
    <t>Как умываются зверята?</t>
  </si>
  <si>
    <t>Лесные тропинки</t>
  </si>
  <si>
    <t>Мои друзья</t>
  </si>
  <si>
    <t>Мышка. Потешки</t>
  </si>
  <si>
    <t>На лесной опушке</t>
  </si>
  <si>
    <t>Прогулка в зоопарк</t>
  </si>
  <si>
    <t>Прятки на грядке</t>
  </si>
  <si>
    <t>Пузырь, соломинка и лапоть</t>
  </si>
  <si>
    <t>5-6 класс</t>
  </si>
  <si>
    <t>Морфологический разбор имени прилагательного/ 5-6 класс  00033</t>
  </si>
  <si>
    <t>Морфологический разбор имени существительного/ 5-6 класс  00044</t>
  </si>
  <si>
    <t>Животные и птицы Австралии 00046</t>
  </si>
  <si>
    <t>Животные и птицы Северной Америки 00047</t>
  </si>
  <si>
    <t>Животные и птицы Южной Америки 00048</t>
  </si>
  <si>
    <t>Морфологический разбор имени прилагательного/ начальная школа  00040</t>
  </si>
  <si>
    <t>Морфологический разбор числительного/     5-6 класс  00038</t>
  </si>
  <si>
    <t>Разбор слова по составу/                                                   начальная школа  00028</t>
  </si>
  <si>
    <t>Фонетический разбор слова/                                     начальная школа  00027</t>
  </si>
  <si>
    <t>Части речи/ начальная школа  00026</t>
  </si>
  <si>
    <t>Морфологический разбор глагола/                               5-6 класс  00043</t>
  </si>
  <si>
    <t>3-4 класс</t>
  </si>
  <si>
    <t>Морфологический разбор деепричастия/                  5-6 класс  00029</t>
  </si>
  <si>
    <t>Морфологический разбор междометия/                             5-6 класс  00030</t>
  </si>
  <si>
    <t>Морфологический разбор местоимения/                          5-6 класс  00031</t>
  </si>
  <si>
    <t>Морфологический разбор наречия/                         5-6 класс  00032</t>
  </si>
  <si>
    <t>Морфологический разбор предлога/                        5-6 класс  00034</t>
  </si>
  <si>
    <t>Морфологический разбор причастия/                         5-6 класс  00035</t>
  </si>
  <si>
    <t>Морфологический разбор союза/                              5-6 класс  00036</t>
  </si>
  <si>
    <t>Морфологический разбор частицы/                       5-6 класс  00037</t>
  </si>
  <si>
    <t>Вырезаю сам</t>
  </si>
  <si>
    <t>На лесной полянке</t>
  </si>
  <si>
    <t>Веселая поляна</t>
  </si>
  <si>
    <t xml:space="preserve">ПЛАКАТЫ на картоне </t>
  </si>
  <si>
    <t>Состав числа/ начальная школа 00002</t>
  </si>
  <si>
    <t xml:space="preserve">Книги с ГЛАЗКАМИ серии                                                      "ВЕСЕЛЫЕ ГЛАЗКИ" </t>
  </si>
  <si>
    <t xml:space="preserve">      Книги на КАРТОНе серии                                  "В ПОДАРОК СКАЗКА" </t>
  </si>
  <si>
    <t>КНИЖКИ-ИГРУШКИ</t>
  </si>
  <si>
    <t>КНИГИ С НАКЛЕЙКАМИ</t>
  </si>
  <si>
    <t>РАСКРАСКИ И АКТИВИТИ</t>
  </si>
  <si>
    <t>ОБУЧАЮЩАЯ ПРОДУКЦИЯ</t>
  </si>
  <si>
    <t>КНИГИ В ТВЕРДОМ ПЕРЕПЛЕТЕ</t>
  </si>
  <si>
    <t>КНИГИ В МЯГКОЙ ОБЛОЖКЕ</t>
  </si>
  <si>
    <t>КНИГИ НА КАРТОНЕ</t>
  </si>
  <si>
    <t>Плакат.Пиши правильно</t>
  </si>
  <si>
    <t>Алиса</t>
  </si>
  <si>
    <t>Катя</t>
  </si>
  <si>
    <t>Лиза</t>
  </si>
  <si>
    <t xml:space="preserve">Animals животные </t>
  </si>
  <si>
    <t>Colours цвета</t>
  </si>
  <si>
    <t>Прописи на офсете в яркой МЕЛОВАННОЙ обложке, формата 14х20 см, блок 8 стр.</t>
  </si>
  <si>
    <t xml:space="preserve">   ПРОПИСИ серии "ЗВЁЗДОЧКА"</t>
  </si>
  <si>
    <t>Большие буквы</t>
  </si>
  <si>
    <t>Веселые линии</t>
  </si>
  <si>
    <t>Веселые прописи</t>
  </si>
  <si>
    <t>Мои первые прописи</t>
  </si>
  <si>
    <t>Мой первый счет</t>
  </si>
  <si>
    <t>Пишем буквы и слова</t>
  </si>
  <si>
    <t>Пишем по клеточкам</t>
  </si>
  <si>
    <t>Слоговая таблица/начальная школа 00003</t>
  </si>
  <si>
    <t>Обучающие увлекательные прописи А4 формата 20х26 см. в МЕЛОВАННОЙ обложке, 8 стр.</t>
  </si>
  <si>
    <t>Татьяна Горбачёва</t>
  </si>
  <si>
    <t>Собираем урожай</t>
  </si>
  <si>
    <t>Серия "КНИЖКА С КАРТИНКАМИ"</t>
  </si>
  <si>
    <t>Азбука в загадках</t>
  </si>
  <si>
    <t>Азбука по слогам</t>
  </si>
  <si>
    <t>КРУПНЫЙ КОНТУР</t>
  </si>
  <si>
    <t>Лучшие машины</t>
  </si>
  <si>
    <t>На суше и на море</t>
  </si>
  <si>
    <t>Нужная техника</t>
  </si>
  <si>
    <t>Рисуем технику</t>
  </si>
  <si>
    <t>Учусь рисовать</t>
  </si>
  <si>
    <t>Чудо-машины</t>
  </si>
  <si>
    <t>Я рисую принцессу</t>
  </si>
  <si>
    <t>Большое путешествие</t>
  </si>
  <si>
    <t>Животные</t>
  </si>
  <si>
    <t>Знакомая техника</t>
  </si>
  <si>
    <t>На колесах с ветерком!</t>
  </si>
  <si>
    <t>Первая раскраска для мальчиков</t>
  </si>
  <si>
    <t>Поехали, полетели</t>
  </si>
  <si>
    <t>Раскраска для мальчиков</t>
  </si>
  <si>
    <t>Раскраска малышам</t>
  </si>
  <si>
    <t>Раскрась сам</t>
  </si>
  <si>
    <t>Твоя первая раскраска</t>
  </si>
  <si>
    <t>Бумага 100% белизны</t>
  </si>
  <si>
    <t>Буквы и слова</t>
  </si>
  <si>
    <t>Пишем и рисуем по клеточкам</t>
  </si>
  <si>
    <t>Чудесные зверята</t>
  </si>
  <si>
    <t>От машины до ракеты</t>
  </si>
  <si>
    <t>По дорогам и морям</t>
  </si>
  <si>
    <t>Техника</t>
  </si>
  <si>
    <t>2019</t>
  </si>
  <si>
    <t>Алина</t>
  </si>
  <si>
    <t>Никита</t>
  </si>
  <si>
    <t>Полина</t>
  </si>
  <si>
    <t>Таня</t>
  </si>
  <si>
    <t>Animals животные</t>
  </si>
  <si>
    <t>Веселые рисунки</t>
  </si>
  <si>
    <t>Первые рисунки</t>
  </si>
  <si>
    <t>Ростомер.Расти с нами 00058</t>
  </si>
  <si>
    <t>Ростомер.Весёлый ростомер 00055</t>
  </si>
  <si>
    <t>Ростомер.Мы растём с азбукой 00056</t>
  </si>
  <si>
    <t>Ростомер.Растём с азбукой</t>
  </si>
  <si>
    <t>Время и распорядок дня  00052</t>
  </si>
  <si>
    <t>Это я! 00057</t>
  </si>
  <si>
    <t>английский язык</t>
  </si>
  <si>
    <t xml:space="preserve"> Раскраски-гармошки формата 21х28 см /в развернутом виде - 84х28 см/ на плотном офсете. Иллюстрации на всех страницах связаны друг с другом фоном и элементами рисунка, перетекают друг в друга, создавая общий рисунок.</t>
  </si>
  <si>
    <r>
      <t xml:space="preserve">Книги формата 16х22 см. в яркой </t>
    </r>
    <r>
      <rPr>
        <b/>
        <sz val="12"/>
        <color indexed="62"/>
        <rFont val="Tahoma"/>
        <family val="2"/>
        <charset val="204"/>
      </rPr>
      <t>МЕЛОВАННОЙ</t>
    </r>
    <r>
      <rPr>
        <b/>
        <sz val="12"/>
        <color indexed="10"/>
        <rFont val="Tahoma"/>
        <family val="2"/>
        <charset val="204"/>
      </rPr>
      <t xml:space="preserve"> обложке 4+0, блок 8 стр. Текст разделен ПО СЛОГАМ!</t>
    </r>
  </si>
  <si>
    <t>Авторский букварь в твердом переплете 7БЦ, 20 х 27 см, 80 стр в блоке, с КРАСОЧНЫми полноцветными иллюстрациями</t>
  </si>
  <si>
    <t>Тематические плакаты формата 44х59 см.</t>
  </si>
  <si>
    <t>Комплекты из 12 картонных карточек формата 12х12 см</t>
  </si>
  <si>
    <t>Комплекты из 12 картонных карточек формата 11х11 см                                                                                 в упаковке с ЕВРОПОДВЕСОМ</t>
  </si>
  <si>
    <t>Суперраскраски с НАКЛЕЙКАМИ в мягкой МЕЛОВАННОЙ обложке формата 20,5х28 см на 32 страницах, стикер 41х23 см, цветные странички (красочность 2+0) с увлекательными заданиями!</t>
  </si>
  <si>
    <t xml:space="preserve">Суперраскраски альбомного формата 14х20 см, 32 стр. </t>
  </si>
  <si>
    <t xml:space="preserve">Суперраскраски альбомного формата 14х20 см, 48 стр. </t>
  </si>
  <si>
    <t>Раскраски А4 формата 20х26 см  в МЕЛОВАННОЙ обложке на 8 стр.</t>
  </si>
  <si>
    <t>Раскраски формата 14х20 см с 14 полноЦВЕТНЫМИ стр. на офсете с ОБРАЗЦАМИ для раскрашивания.</t>
  </si>
  <si>
    <t>Раскраски в яркой МЕЛОВАННОЙ обложке формата 14х20 см с 8 офсетными стр.</t>
  </si>
  <si>
    <t xml:space="preserve">10-страничные раскраски для дошкольников на МЕЛОВАННОЙ бумаге формата 16х22 см. Выполняя игровые задания на страницах книжек, нужно ПОТЕРЕТЬ МОНЕТКОЙ белые окошки и найти нужный ответ.                                                                    </t>
  </si>
  <si>
    <t xml:space="preserve">Раскраски на МЕЛОВАННОЙ бумаге формата 14х20 см, 8 страниц. Белые мелованные странички книжек нужно ПОТЕРЕТЬ МОНЕТКОЙ или заштриховать простым карандашом - появится контур  рисунка для раскрашивания.                                                                           </t>
  </si>
  <si>
    <t xml:space="preserve">Книга-вырезалка в плотной картонной обложке 16 х 21 см, 12 офсетных стр. С обложки нужно вырезать куклу, с блока - одежду для куклы. </t>
  </si>
  <si>
    <t>мальчик</t>
  </si>
  <si>
    <t xml:space="preserve">Книга-АППЛИКАЦИЯ в мягкой обложке, 14 х 20 см, 14 стр. Вырезать части рисунка, приклеить на контур на специальных страничках. Яркие картинки-аппликации с закругленными контурами подойдут и для самых маленьких мастеров. </t>
  </si>
  <si>
    <r>
      <t xml:space="preserve">Книжки в мелованной обложке, 20х26 см, 4 стр. В каждой - более </t>
    </r>
    <r>
      <rPr>
        <b/>
        <sz val="18"/>
        <color indexed="10"/>
        <rFont val="Tahoma"/>
        <family val="2"/>
        <charset val="204"/>
      </rPr>
      <t>50</t>
    </r>
    <r>
      <rPr>
        <b/>
        <sz val="12"/>
        <color indexed="10"/>
        <rFont val="Tahoma"/>
        <family val="2"/>
        <charset val="204"/>
      </rPr>
      <t xml:space="preserve"> наклеек животных или фруктов/овощей или транспорта. Наклейки  нужно приклеить на тени на внутренней стороне обложки, подобрав по силуэту, или  использовать самостоятельно как декоративные элементы. </t>
    </r>
  </si>
  <si>
    <t xml:space="preserve">Книжки в мелованной обложке, 21х28 см, 24 стр. В каждой -                                     2 разворота с наклейками - одежда, обувь, аксессуары для кукол и украшения. На страницах книжек более 15! кукол, которым нужно подобрать одежду, аксессуары, сделать маникюр. </t>
  </si>
  <si>
    <t>Раскраска-альбом в мягкой МЕЛОВАННОЙ обложке формата 20 х 14 см, 48 стр, с НАКЛЕЙКАМИ - образцами для раскрашивания</t>
  </si>
  <si>
    <t>Раскраска-альбом в мягкой МЕЛОВАННОЙ обложке формата 20 х 14 см, 64 стр, с НАКЛЕЙКАМИ - образцами для раскрашивания</t>
  </si>
  <si>
    <r>
      <t xml:space="preserve">Книги на офсете в мелованной обложке формата 14 х 20 см, 18 стр., с НАКЛЕЙКАМИ, которые нужно приклеить в специальные места на страничках. В каждой - более </t>
    </r>
    <r>
      <rPr>
        <b/>
        <sz val="18"/>
        <color indexed="10"/>
        <rFont val="Tahoma"/>
        <family val="2"/>
        <charset val="204"/>
      </rPr>
      <t>80</t>
    </r>
    <r>
      <rPr>
        <b/>
        <sz val="12"/>
        <color indexed="10"/>
        <rFont val="Tahoma"/>
        <family val="2"/>
        <charset val="204"/>
      </rPr>
      <t xml:space="preserve"> наклеек. </t>
    </r>
  </si>
  <si>
    <t xml:space="preserve">Книги на КАРТОНЕ цельнокрытые, 10 х 14 см, 8 стр, УФ-лакировка обложки, на последней странице - пазл. </t>
  </si>
  <si>
    <t>пазл из 6 деталей</t>
  </si>
  <si>
    <t>Цвета Colours 00049</t>
  </si>
  <si>
    <t>Тело человека Human body 00051</t>
  </si>
  <si>
    <t>Предлоги направления и места                                                              Prepositions of direction and place 00059</t>
  </si>
  <si>
    <t>Время и времена года Time and seasons 00050</t>
  </si>
  <si>
    <t>Веселые буквы</t>
  </si>
  <si>
    <t>Волшебные линии</t>
  </si>
  <si>
    <t>Раз, два, три</t>
  </si>
  <si>
    <t>Время рисовать</t>
  </si>
  <si>
    <t>Кто какого цвета?</t>
  </si>
  <si>
    <t>Моя раскраска</t>
  </si>
  <si>
    <t>Супер гонки</t>
  </si>
  <si>
    <t>сказка по мотивам Афанасьева А.Н., компьютерная графика</t>
  </si>
  <si>
    <t>Муха-певуха</t>
  </si>
  <si>
    <t>бел.нар.сказка, компьютерная графика</t>
  </si>
  <si>
    <t>В.Степанов "День рождения Колокольчика"</t>
  </si>
  <si>
    <t>В.Степанов "Кот-рукодельник"</t>
  </si>
  <si>
    <t>В.Степанов "Подковки"</t>
  </si>
  <si>
    <t>В.Степанов "Умелый друг"</t>
  </si>
  <si>
    <t>Ушинский К.Д. "Маленькие сказки"</t>
  </si>
  <si>
    <t xml:space="preserve">    ВОДНЫЕ РАСКРАСКИ</t>
  </si>
  <si>
    <t xml:space="preserve">Формат 20х20 см, 16 стр (8 иллюстраций), мелованная обложка. Качественно сделанные ВОДНЫЕ раскраски: ПЛОТНЫЕ листы офсетной бумаги, иллюстрации для раскрашивания ВОДОЙ только с одной стороны листа.  </t>
  </si>
  <si>
    <t>Добрый ежик</t>
  </si>
  <si>
    <t>с черными точками</t>
  </si>
  <si>
    <t>Замечательный слоненок</t>
  </si>
  <si>
    <t>Любопытный котенок</t>
  </si>
  <si>
    <t xml:space="preserve">Солнышко (Обезьянка) </t>
  </si>
  <si>
    <t>Белочка</t>
  </si>
  <si>
    <t>Веселая черепашка</t>
  </si>
  <si>
    <t>Милый щенок</t>
  </si>
  <si>
    <t>с цветными точками</t>
  </si>
  <si>
    <t>Пишем буквы и читаем</t>
  </si>
  <si>
    <t>978-5-91282-714-3</t>
  </si>
  <si>
    <t xml:space="preserve">     Серия "КНИЖКА-ИГРУШКА"</t>
  </si>
  <si>
    <t xml:space="preserve">Развивающие книги формата 16х22 см с дополнительно раскладывающимися страницами, в мелованной обложке. Объем - 12 страниц + полноразмерный разворот с 48 наклейками. Наклейки нужно приклеить в специальные окошки на страницах книг, выполняя игровые задания. </t>
  </si>
  <si>
    <t>48 наклеек</t>
  </si>
  <si>
    <t>978-5-00033-689-2</t>
  </si>
  <si>
    <t>Веселый транспорт</t>
  </si>
  <si>
    <t>978-5-00033-686-1</t>
  </si>
  <si>
    <t>978-5-00033-685-4</t>
  </si>
  <si>
    <t>978-5-00033-690-8</t>
  </si>
  <si>
    <t>Играем с буквами и словами</t>
  </si>
  <si>
    <t>978-5-00033-692-2</t>
  </si>
  <si>
    <t>Полетели, поехали</t>
  </si>
  <si>
    <t>978-5-00033-687-8</t>
  </si>
  <si>
    <t>Сад и огород</t>
  </si>
  <si>
    <t>978-5-00033-691-5</t>
  </si>
  <si>
    <t>978-5-00033-688-5</t>
  </si>
  <si>
    <t>978-5-91282-891-1</t>
  </si>
  <si>
    <t>978-5-00033-449-2</t>
  </si>
  <si>
    <t>978-5-00033-235-1</t>
  </si>
  <si>
    <t xml:space="preserve">978-5-00033-247-4 </t>
  </si>
  <si>
    <t>978-5-00033-427-0</t>
  </si>
  <si>
    <t>978-5-00033-354-9</t>
  </si>
  <si>
    <t>978-5-00033-413-3</t>
  </si>
  <si>
    <t>978-5-00033-516-1</t>
  </si>
  <si>
    <t>978-5-00033-517-8</t>
  </si>
  <si>
    <t>978-5-91282-481-4</t>
  </si>
  <si>
    <t>978-5-91282-797-6</t>
  </si>
  <si>
    <t>В.Степанов "Стихи и сказки"</t>
  </si>
  <si>
    <t>978-5-00033-684-7</t>
  </si>
  <si>
    <t>978-5-91282-889-8</t>
  </si>
  <si>
    <t>978-5-91282-890-4</t>
  </si>
  <si>
    <t>рисованные иллюстрации, сборник стихов А.Барто</t>
  </si>
  <si>
    <t>Муха-цокотуха, Телефон, Тараканище, Мойдодыр, компьютерная графика</t>
  </si>
  <si>
    <t>Айболит, Бармалей, компьютерная графика</t>
  </si>
  <si>
    <t>978-5-00033-668-7</t>
  </si>
  <si>
    <t>978-5-00033-586-4</t>
  </si>
  <si>
    <t>978-5-00033-671-7</t>
  </si>
  <si>
    <t>978-5-00033-587-1</t>
  </si>
  <si>
    <t>978-5-00033-588-8</t>
  </si>
  <si>
    <t>978-5-00033-669-4</t>
  </si>
  <si>
    <t>978-5-00033-589-5</t>
  </si>
  <si>
    <t>978-5-00033-591-8</t>
  </si>
  <si>
    <t>978-5-00033-670-0</t>
  </si>
  <si>
    <t>978-5-00033-592-5</t>
  </si>
  <si>
    <t>978-5-00033-672-4</t>
  </si>
  <si>
    <t>978-5-00033-673-1</t>
  </si>
  <si>
    <t>978-5-00033-593-2</t>
  </si>
  <si>
    <t>978-5-00033-674-8</t>
  </si>
  <si>
    <t>978-5-00033-675-5</t>
  </si>
  <si>
    <t>978-5-91282-509-5</t>
  </si>
  <si>
    <t>Веселые принцессы</t>
  </si>
  <si>
    <t>978-5-91282-651-1</t>
  </si>
  <si>
    <t>978-5-91282-340-4</t>
  </si>
  <si>
    <t>Принцессы</t>
  </si>
  <si>
    <t>978-5-91282-265-0</t>
  </si>
  <si>
    <t>Самые модные</t>
  </si>
  <si>
    <t>978-5-91282-264-3</t>
  </si>
  <si>
    <t>Любимые принцессы</t>
  </si>
  <si>
    <t>978-5-91282-717-4</t>
  </si>
  <si>
    <t>978-5-00033-693-9</t>
  </si>
  <si>
    <t>978-5-00033-694-6</t>
  </si>
  <si>
    <t>Муха-цокотуха, Телефон, Тараканище, Мойдодыр компьютерная графика</t>
  </si>
  <si>
    <t>Айболит, Бармалей компьютерная графика</t>
  </si>
  <si>
    <t>сборник стихов А.Барто, новая обложка компьютерная графика</t>
  </si>
  <si>
    <t>английская азбука, компьютерная графика</t>
  </si>
  <si>
    <t>счет в стихах с пушистиками, компьютерная графика</t>
  </si>
  <si>
    <t>стихи про зверят, компьютерная графика</t>
  </si>
  <si>
    <t>978-5-91282-307-7</t>
  </si>
  <si>
    <t>978-5-91282-736-5</t>
  </si>
  <si>
    <t>978-5-91282-821-8</t>
  </si>
  <si>
    <t>978-5-91282-812-6</t>
  </si>
  <si>
    <t>978-5-91282-554-5</t>
  </si>
  <si>
    <t>978-5-91282-185-1</t>
  </si>
  <si>
    <t>978-5-91282-803-4</t>
  </si>
  <si>
    <t>978-5-91282-876-8</t>
  </si>
  <si>
    <t>978-5-91282-804-1</t>
  </si>
  <si>
    <t>978-5-91282-820-1</t>
  </si>
  <si>
    <t>978-5-91282-277-3</t>
  </si>
  <si>
    <t>978-5-91282-171-4</t>
  </si>
  <si>
    <t>Для Вас, девочки</t>
  </si>
  <si>
    <t>978-5-91282-172-1</t>
  </si>
  <si>
    <t>978-5-00033-318-1</t>
  </si>
  <si>
    <t>978-5-91282-175-2</t>
  </si>
  <si>
    <t>978-5-00033-492-8</t>
  </si>
  <si>
    <t>978-5-91282-173-8</t>
  </si>
  <si>
    <t>Мои куклы</t>
  </si>
  <si>
    <t>978-5-91282-178-3</t>
  </si>
  <si>
    <t>978-5-91282-177-6</t>
  </si>
  <si>
    <t>978-5-00033-637-3</t>
  </si>
  <si>
    <t>978-5-00033-636-6</t>
  </si>
  <si>
    <t>978-5-00033-317-4</t>
  </si>
  <si>
    <t>978-5-91282-176-9</t>
  </si>
  <si>
    <t>978-5-91282-694-8</t>
  </si>
  <si>
    <t>978-5-00033-638-0</t>
  </si>
  <si>
    <t>Я играю</t>
  </si>
  <si>
    <t>978-591282-174-5</t>
  </si>
  <si>
    <t>978-5-91282-691-7</t>
  </si>
  <si>
    <t>Модницы</t>
  </si>
  <si>
    <t>978-5-91282-289-6</t>
  </si>
  <si>
    <t>Маленькие леди</t>
  </si>
  <si>
    <t>978-5-91282-576-7</t>
  </si>
  <si>
    <t>РАБОЧИЕ ТЕТРАДИ</t>
  </si>
  <si>
    <t>Рабочие тетради в плотной офсетной обложке, 16,5 х 20,5см, 33 стр.              Серия обучающих пособий для развития логического мышления и внимания у детей</t>
  </si>
  <si>
    <t>Математика. Часть 1</t>
  </si>
  <si>
    <t>978-5-00033-695-3</t>
  </si>
  <si>
    <t>2020</t>
  </si>
  <si>
    <t>Математика. Часть 2</t>
  </si>
  <si>
    <t>978-5-00033-696-0</t>
  </si>
  <si>
    <t>Математика. Знакомство с цифрами</t>
  </si>
  <si>
    <t>978-5-00033-697-7</t>
  </si>
  <si>
    <t>978-5-00033-698-4</t>
  </si>
  <si>
    <t>Комплекты из 33 картонных карточек формата 12х12 см  в КАРТОННОЙ УПАКОВКЕ</t>
  </si>
  <si>
    <t>Алфавит в картинках</t>
  </si>
  <si>
    <t>978-5-00033-700-4</t>
  </si>
  <si>
    <t>978-5-00033-699-1</t>
  </si>
  <si>
    <t>978-5-00033-701-1</t>
  </si>
  <si>
    <t>978-5-00033-702-8</t>
  </si>
  <si>
    <t>Математика. Учимся решать задачи</t>
  </si>
  <si>
    <t>978-5-00033-704-2</t>
  </si>
  <si>
    <t>Математика. Учимся сравнивать</t>
  </si>
  <si>
    <t>РабТ</t>
  </si>
  <si>
    <t>Математика. Учимся писать цифры</t>
  </si>
  <si>
    <t>978-5-00033-703-5</t>
  </si>
  <si>
    <t>Математика. Складываем и вычитаем</t>
  </si>
  <si>
    <t>Математика. Знакомство с геометрией</t>
  </si>
  <si>
    <t>ПР</t>
  </si>
  <si>
    <t>978-5-00033-609-0</t>
  </si>
  <si>
    <t>978-5-00033-543-7</t>
  </si>
  <si>
    <t>978-5-00033-623-6</t>
  </si>
  <si>
    <t>978-5-00033-622-9</t>
  </si>
  <si>
    <t>978-5-00033-542-0</t>
  </si>
  <si>
    <t>978-5-00033-607-6</t>
  </si>
  <si>
    <t>978-5-00033-539-0</t>
  </si>
  <si>
    <t>978-5-00033-538-3</t>
  </si>
  <si>
    <t>978-5-00033-537-6</t>
  </si>
  <si>
    <t>978-5-00033-540-6</t>
  </si>
  <si>
    <t>978-5-00033-541-3</t>
  </si>
  <si>
    <t>978-5-00033-619-9</t>
  </si>
  <si>
    <t>Очень нужные машины</t>
  </si>
  <si>
    <t>978-5-00033-544-4</t>
  </si>
  <si>
    <t>978-5-00033-610-6</t>
  </si>
  <si>
    <t>978-5-00033-608-3</t>
  </si>
  <si>
    <t>978-5-00033-667-0</t>
  </si>
  <si>
    <t>978-5-00033-618-2</t>
  </si>
  <si>
    <t>978-5-00033-502-4</t>
  </si>
  <si>
    <t>978-5-91282-815-7</t>
  </si>
  <si>
    <t>978-5-91282-814-0</t>
  </si>
  <si>
    <t>978-5-91282-871-3</t>
  </si>
  <si>
    <t>978-5-91282-230-8</t>
  </si>
  <si>
    <t>978-5-91282-430-2</t>
  </si>
  <si>
    <t>978-5-91282-306-0</t>
  </si>
  <si>
    <t>978-5-00033-500-0</t>
  </si>
  <si>
    <t>978-5-91282-233-9</t>
  </si>
  <si>
    <t>978-5-91282-681-8</t>
  </si>
  <si>
    <t>978-5-00033-524-6</t>
  </si>
  <si>
    <t>978-5-91282-234-6</t>
  </si>
  <si>
    <t>978-5-91282-116-5</t>
  </si>
  <si>
    <t>978-5-00033-624-3</t>
  </si>
  <si>
    <t>978-5-91282-117-2</t>
  </si>
  <si>
    <t>978-5-91282-609-2</t>
  </si>
  <si>
    <t>978-5-91282-873-7</t>
  </si>
  <si>
    <t>978-5-00033-523-9</t>
  </si>
  <si>
    <t>978-5-91282-231-5</t>
  </si>
  <si>
    <t>978-5-91282-874-4</t>
  </si>
  <si>
    <t>978-5-91282-872-0</t>
  </si>
  <si>
    <t>978-5-00033-501-7</t>
  </si>
  <si>
    <t>978-5-91282-685-6</t>
  </si>
  <si>
    <t>978-5-91282-346-6</t>
  </si>
  <si>
    <t>978-5-91282-396-1</t>
  </si>
  <si>
    <t>978-5-91282-347-3</t>
  </si>
  <si>
    <t>Двенадцать месяцев</t>
  </si>
  <si>
    <t>978-5-91282-848-5</t>
  </si>
  <si>
    <t>978-5-91282-349-7</t>
  </si>
  <si>
    <t>978-5-91282-684-9</t>
  </si>
  <si>
    <t>978-5-91282-585-9</t>
  </si>
  <si>
    <t>978-5-91282-362-6</t>
  </si>
  <si>
    <t>978-5-91282-686-3</t>
  </si>
  <si>
    <t>Лисичка-сестричка и серый волк</t>
  </si>
  <si>
    <t>978-5-91282-411-1</t>
  </si>
  <si>
    <t>978-5-91282-751-8</t>
  </si>
  <si>
    <t>978-5-91282-692-4</t>
  </si>
  <si>
    <t>978-5-91282-360-2</t>
  </si>
  <si>
    <t>По щучьему веленью</t>
  </si>
  <si>
    <t>978-5-91282-752-5</t>
  </si>
  <si>
    <t>978-5-91282-683-2</t>
  </si>
  <si>
    <t>978-5-91282-586-6</t>
  </si>
  <si>
    <t>978-5-91282-361-9</t>
  </si>
  <si>
    <t>978-5-91282-413-5</t>
  </si>
  <si>
    <t>978-5-91282-587-3</t>
  </si>
  <si>
    <t>В под</t>
  </si>
  <si>
    <t>978-5-91282-510-1</t>
  </si>
  <si>
    <t>978-5-91282-108-0</t>
  </si>
  <si>
    <t>978-5-91282-139-4</t>
  </si>
  <si>
    <t>978-5-91282-489-0</t>
  </si>
  <si>
    <t>978-5-91282-107-3</t>
  </si>
  <si>
    <t>978-5-91282-490-6</t>
  </si>
  <si>
    <t>978-5-91282-775-4</t>
  </si>
  <si>
    <t>Морозко</t>
  </si>
  <si>
    <t>978-5-91282-407-4</t>
  </si>
  <si>
    <t>978-5-91282-646-7</t>
  </si>
  <si>
    <t>978-5-91282-355-8</t>
  </si>
  <si>
    <t>978-5-91282-778-5</t>
  </si>
  <si>
    <t>ДСМ</t>
  </si>
  <si>
    <t>978-5-91282-777-8</t>
  </si>
  <si>
    <t>978-5-91282-774-7</t>
  </si>
  <si>
    <t>978-5-91282-470-8</t>
  </si>
  <si>
    <t>978-5-91282-367-1</t>
  </si>
  <si>
    <t>978-5-91282-521-7</t>
  </si>
  <si>
    <t>978-5-91282-776-1</t>
  </si>
  <si>
    <t>978-5-91282-046-5</t>
  </si>
  <si>
    <t>978-5-91282-312-1</t>
  </si>
  <si>
    <t>978-5-91282-238-4</t>
  </si>
  <si>
    <t>978-5-91282-649-8</t>
  </si>
  <si>
    <t>978-5-91282-099-1</t>
  </si>
  <si>
    <t>Скажи, кто это?</t>
  </si>
  <si>
    <t>загадки в стихах, рисованные иллюстрации</t>
  </si>
  <si>
    <t>978-5-91282-779-2</t>
  </si>
  <si>
    <t>Стихи о животных</t>
  </si>
  <si>
    <t>978-5-91282-317-6</t>
  </si>
  <si>
    <t>978-5-91282-790-7</t>
  </si>
  <si>
    <t>978-5-91282-794-5</t>
  </si>
  <si>
    <t>978-5-91282-796-9</t>
  </si>
  <si>
    <t>978-5-91282-791-4</t>
  </si>
  <si>
    <t>978-5-91282-785-3</t>
  </si>
  <si>
    <t>978-5-91282-528-6</t>
  </si>
  <si>
    <t>978-5-91282-195-0</t>
  </si>
  <si>
    <t>978-5-91282-569-9</t>
  </si>
  <si>
    <t>978-5-91282-567-5</t>
  </si>
  <si>
    <t>978-5-91282-727-3</t>
  </si>
  <si>
    <t>978-5-91282-529-3</t>
  </si>
  <si>
    <t>978-5-91282-722-8</t>
  </si>
  <si>
    <t>978-5-91282-372-5</t>
  </si>
  <si>
    <t>978-5-91282-568-2</t>
  </si>
  <si>
    <t>978-5-91282-724-2</t>
  </si>
  <si>
    <t>978-5-91282-725-9</t>
  </si>
  <si>
    <t>978-5-91282-723-5</t>
  </si>
  <si>
    <t>978-5-91282-530-9</t>
  </si>
  <si>
    <t>978-5-91282-570-5</t>
  </si>
  <si>
    <t>978-5-91282-571-2</t>
  </si>
  <si>
    <t>978-5-91282-531-6</t>
  </si>
  <si>
    <t>978-5-00033-561-1</t>
  </si>
  <si>
    <t>978-5-91282-182-0</t>
  </si>
  <si>
    <t>978-5-91282-726-6</t>
  </si>
  <si>
    <t>978-5-91282-719-8</t>
  </si>
  <si>
    <t>978-5-91282-458-6</t>
  </si>
  <si>
    <t>978-5-91282-457-9</t>
  </si>
  <si>
    <t>978-5-91282-536-1</t>
  </si>
  <si>
    <t>978-5-91282-728-0</t>
  </si>
  <si>
    <t>978-5-91282-574-3</t>
  </si>
  <si>
    <t>978-5-91282-532-3</t>
  </si>
  <si>
    <t>978-5-91282-122-6</t>
  </si>
  <si>
    <t>978-5-00033-562-8</t>
  </si>
  <si>
    <t>978-5-91282-534-7</t>
  </si>
  <si>
    <t>978-5-91282-535-4</t>
  </si>
  <si>
    <t>978-5-91282-199-8</t>
  </si>
  <si>
    <t>978-5-91282-892-8</t>
  </si>
  <si>
    <t>978-5-91282-211-7</t>
  </si>
  <si>
    <t>978-5-91282-212-4</t>
  </si>
  <si>
    <t>978-5-91282-215-5</t>
  </si>
  <si>
    <t>978-5-91282-496-8</t>
  </si>
  <si>
    <t>978-5-91282-352-7</t>
  </si>
  <si>
    <t>978-5-91282-525-5</t>
  </si>
  <si>
    <t>978-5-91282-497-5</t>
  </si>
  <si>
    <t>978-5-91282-305-3</t>
  </si>
  <si>
    <t>978-5-91282-897-3</t>
  </si>
  <si>
    <t>978-5-91282-201-8</t>
  </si>
  <si>
    <t>978-5-91282-179-0</t>
  </si>
  <si>
    <t>978-5-91282-608-5</t>
  </si>
  <si>
    <t>978-5-91282-896-6</t>
  </si>
  <si>
    <t>978-5-91282-200-1</t>
  </si>
  <si>
    <t>978-5-91282-898-0</t>
  </si>
  <si>
    <t>978-5-91282-511-8</t>
  </si>
  <si>
    <t>978-5-91282-622-1</t>
  </si>
  <si>
    <t>978-5-91282-313-8</t>
  </si>
  <si>
    <t>978-5-91282-524-8</t>
  </si>
  <si>
    <t>978-5-91282-387-9</t>
  </si>
  <si>
    <t>978-5-91282-494-4</t>
  </si>
  <si>
    <t>978-5-91282-522-4</t>
  </si>
  <si>
    <t>978-5-91282-893-5</t>
  </si>
  <si>
    <t>978-5-91282-623-8</t>
  </si>
  <si>
    <t>978-5-91282-907-9</t>
  </si>
  <si>
    <t>978-5-00033-498-0</t>
  </si>
  <si>
    <t>978-5-00033-499-7</t>
  </si>
  <si>
    <t>978-5-00033-525-3</t>
  </si>
  <si>
    <t>978-5-91282-437-1</t>
  </si>
  <si>
    <t>978-5-91282-438-8</t>
  </si>
  <si>
    <t>978-5-91282-562-0</t>
  </si>
  <si>
    <t>978-5-91282-439-5</t>
  </si>
  <si>
    <t>978-5-91282-616-0</t>
  </si>
  <si>
    <t>978-5-91282-877-5</t>
  </si>
  <si>
    <t>978-5-91282-235-3</t>
  </si>
  <si>
    <t>978-5-91282-232-2</t>
  </si>
  <si>
    <t>978-5-91282-553-8</t>
  </si>
  <si>
    <t>978-5-91282-425-8</t>
  </si>
  <si>
    <t>978-5-91282-748-8</t>
  </si>
  <si>
    <t>978-5-91282-818-8</t>
  </si>
  <si>
    <t>978-5-91282-408-1</t>
  </si>
  <si>
    <t>978-5-91282-424-1</t>
  </si>
  <si>
    <t>978-5-91282-428-9</t>
  </si>
  <si>
    <t>978-5-91282-749-5</t>
  </si>
  <si>
    <t>978-5-91282-816-4</t>
  </si>
  <si>
    <t>978-5-91282-401-2</t>
  </si>
  <si>
    <t>978-5-91282-308-4</t>
  </si>
  <si>
    <t>978-5-91282-555-2</t>
  </si>
  <si>
    <t>978-5-91282-817-1</t>
  </si>
  <si>
    <t>978-5-91282-236-0</t>
  </si>
  <si>
    <t>978-5-91282-423-4</t>
  </si>
  <si>
    <t>978-5-91282-402-9</t>
  </si>
  <si>
    <t>978-5-00033-581-9</t>
  </si>
  <si>
    <t>978-5-00033-580-2</t>
  </si>
  <si>
    <t>978-5-00033-579-6</t>
  </si>
  <si>
    <t>978-5-00033-582-6</t>
  </si>
  <si>
    <t>978-5-00033-585-7</t>
  </si>
  <si>
    <t>978-5-00033-584-0</t>
  </si>
  <si>
    <t>978-5-00033-578-9</t>
  </si>
  <si>
    <t>978-5-91282-242-1</t>
  </si>
  <si>
    <t>978-5-91282-260-5</t>
  </si>
  <si>
    <t>978-5-91282-250-6</t>
  </si>
  <si>
    <t>978-5-91282-261-2</t>
  </si>
  <si>
    <t>978-5-91282-262-9</t>
  </si>
  <si>
    <t>978-5-91282-068-7</t>
  </si>
  <si>
    <t>978-5-91282-687-0</t>
  </si>
  <si>
    <t>978-5-91282-267-4</t>
  </si>
  <si>
    <t>978-5-91282-324-4</t>
  </si>
  <si>
    <t>978-5-91282-335-0</t>
  </si>
  <si>
    <t>978-5-91282-800-3</t>
  </si>
  <si>
    <t>978-5-91282-189-9</t>
  </si>
  <si>
    <t>978-5-91282-770-9</t>
  </si>
  <si>
    <t>978-5-91282-549-1</t>
  </si>
  <si>
    <t xml:space="preserve">978-5-91282-753-2 </t>
  </si>
  <si>
    <t>978-5-91282-343-5</t>
  </si>
  <si>
    <t>978-5-91282-894-2</t>
  </si>
  <si>
    <t>978-5-91282-344-2</t>
  </si>
  <si>
    <t>978-5-91282-342-8</t>
  </si>
  <si>
    <t>978-5-00033-594-9</t>
  </si>
  <si>
    <t>978-5-00033-497-3</t>
  </si>
  <si>
    <t>978-5-91282-364-0</t>
  </si>
  <si>
    <t>978-5-91282-895-9</t>
  </si>
  <si>
    <t>978-5-91282-159-2</t>
  </si>
  <si>
    <t>Сказка про Зайку, стихи о правилах поведения</t>
  </si>
  <si>
    <t>сборник стихов А.Барто</t>
  </si>
  <si>
    <t>Муха-Цокотуха, Слониха читает, Мойдодыр, Черепаха, Телефон, Радость, Закаляка, Ежики смеются, Поросенок</t>
  </si>
  <si>
    <t>978-5-91282-705-1</t>
  </si>
  <si>
    <t>978-5-00033-488-1</t>
  </si>
  <si>
    <t>978-5-91282-861-4</t>
  </si>
  <si>
    <t>978-5-91282-853-9</t>
  </si>
  <si>
    <t>978-5-00033-461-4</t>
  </si>
  <si>
    <t>978-5-91282-709-9</t>
  </si>
  <si>
    <t>978-5-91282-852-2</t>
  </si>
  <si>
    <t>978-5-91282-710-5</t>
  </si>
  <si>
    <t>978-5-91282-701-3</t>
  </si>
  <si>
    <t>978-5-91282-860-7</t>
  </si>
  <si>
    <t>978-5-91282-702-0</t>
  </si>
  <si>
    <t>978-5-91282-862-1</t>
  </si>
  <si>
    <t>978-5-91282-854-6</t>
  </si>
  <si>
    <t>978-5-91282-851-5</t>
  </si>
  <si>
    <t>978-5-91282-704-4</t>
  </si>
  <si>
    <t>978-5-91282-703-7</t>
  </si>
  <si>
    <t>978-5-91282-706-8</t>
  </si>
  <si>
    <t>978-5-91282-699-3</t>
  </si>
  <si>
    <t>978-5-91282-595-8</t>
  </si>
  <si>
    <t>978-5-91282-625-2</t>
  </si>
  <si>
    <t>978-5-91282-589-7</t>
  </si>
  <si>
    <t>978-5-91282-626-9</t>
  </si>
  <si>
    <t>978-5-91282-594-1</t>
  </si>
  <si>
    <t>978-5-91282-592-7</t>
  </si>
  <si>
    <t>978-5-91282-676-4</t>
  </si>
  <si>
    <t>978-5-91282-630-6</t>
  </si>
  <si>
    <t>978-5-00033-548-2</t>
  </si>
  <si>
    <t>978-5-91282-537-8</t>
  </si>
  <si>
    <t>978-5-91282-641-2</t>
  </si>
  <si>
    <t>978-5-91282-538-5</t>
  </si>
  <si>
    <t>978-5-91282-836-2</t>
  </si>
  <si>
    <t>978-5-91282-464-7</t>
  </si>
  <si>
    <t>978-5-91282-837-9</t>
  </si>
  <si>
    <t>978-5-91282-669-6</t>
  </si>
  <si>
    <t>978-5-91282-639-9</t>
  </si>
  <si>
    <t>978-5-91282-446-3</t>
  </si>
  <si>
    <t>978-5-91282-465-4</t>
  </si>
  <si>
    <t>978-5-91282-640-5</t>
  </si>
  <si>
    <t>978-5-91282-643-6</t>
  </si>
  <si>
    <t>978-5-91282-642-9</t>
  </si>
  <si>
    <t>978-5-91282-338-1</t>
  </si>
  <si>
    <t>978-5-91282-467-8</t>
  </si>
  <si>
    <t>978-5-91282-644-3</t>
  </si>
  <si>
    <t>978-5-91282-449-4</t>
  </si>
  <si>
    <t>978-5-00033-611-3</t>
  </si>
  <si>
    <t>978-5-00033-612-0</t>
  </si>
  <si>
    <t>978-5-00033-614-4</t>
  </si>
  <si>
    <t>978-5-91282-466-1</t>
  </si>
  <si>
    <t>978-5-00033-616-8</t>
  </si>
  <si>
    <t>978-5-00033-613-7</t>
  </si>
  <si>
    <t>978-5-91282-838-6</t>
  </si>
  <si>
    <t>978-5-91282-545-3</t>
  </si>
  <si>
    <t>978-5-00033-615-1</t>
  </si>
  <si>
    <t>978-5-91282-254-4</t>
  </si>
  <si>
    <t>978-5-00033-617-5</t>
  </si>
  <si>
    <t>978-5-00033-634-2</t>
  </si>
  <si>
    <t>978-5-91282-564-4</t>
  </si>
  <si>
    <t>978-5-91282-565-1</t>
  </si>
  <si>
    <t>978-5-00033-635-9</t>
  </si>
  <si>
    <t>978-5-91282-575-0</t>
  </si>
  <si>
    <t>978-5-91282-566-8</t>
  </si>
  <si>
    <t>978-5-91282-577-4</t>
  </si>
  <si>
    <t>978-5-91282-578-1</t>
  </si>
  <si>
    <t>978-5-91282-830-0</t>
  </si>
  <si>
    <t>978-5-91282-831-7</t>
  </si>
  <si>
    <t>978-5-00033-639-7</t>
  </si>
  <si>
    <t>978-5-00033-640-3</t>
  </si>
  <si>
    <t>978-5-91282-381-7</t>
  </si>
  <si>
    <t>978-5-00033-641-0</t>
  </si>
  <si>
    <t>978-5-91282-829-4</t>
  </si>
  <si>
    <t>978-5-91282-376-3</t>
  </si>
  <si>
    <t>978-5-91282-377-0</t>
  </si>
  <si>
    <t>978-5-91282-290-2</t>
  </si>
  <si>
    <t>978-5-91282-888-1</t>
  </si>
  <si>
    <t>978-5-00033-546-8</t>
  </si>
  <si>
    <t>978-5-00033-527-7</t>
  </si>
  <si>
    <t>978-5-00033-528-4</t>
  </si>
  <si>
    <t>978-5-91282-887-4</t>
  </si>
  <si>
    <t>978-5-00033-545-1</t>
  </si>
  <si>
    <t>978-5-91282-886-7</t>
  </si>
  <si>
    <t>978-5-91282-859-1</t>
  </si>
  <si>
    <t>978-5-00033-630-4</t>
  </si>
  <si>
    <t>978-5-00033-627-4</t>
  </si>
  <si>
    <t>978-5-00033-628-1</t>
  </si>
  <si>
    <t>978-5-00033-626-7</t>
  </si>
  <si>
    <t>978-5-00033-629-8</t>
  </si>
  <si>
    <t>978-5-00033-631-1</t>
  </si>
  <si>
    <t>978-5-00033-632-8</t>
  </si>
  <si>
    <t>978-5-00033-633-5</t>
  </si>
  <si>
    <t>978-5-91282-582-8</t>
  </si>
  <si>
    <t>978-5-00033-526-0</t>
  </si>
  <si>
    <t>978-5-00033-551-2</t>
  </si>
  <si>
    <t>978-5-91282-271-1</t>
  </si>
  <si>
    <t>978-5-91282-247-6</t>
  </si>
  <si>
    <t>978-5-91282-579-8</t>
  </si>
  <si>
    <t>978-5-00033-550-5</t>
  </si>
  <si>
    <t>978-5-00033-552-9</t>
  </si>
  <si>
    <t>978-5-00033-656-4</t>
  </si>
  <si>
    <t>978-5-00033-657-1</t>
  </si>
  <si>
    <t>978-5-00033-655-7</t>
  </si>
  <si>
    <t>978-5-91282-280-3</t>
  </si>
  <si>
    <t>978-5-91282-517-0</t>
  </si>
  <si>
    <t>978-5-91282-161-5</t>
  </si>
  <si>
    <t>978-5-91282-155-4</t>
  </si>
  <si>
    <t>978-5-91282-162-2</t>
  </si>
  <si>
    <t>978-5-91282-156-1</t>
  </si>
  <si>
    <t>978-5-91282-157-8</t>
  </si>
  <si>
    <t>978-5-91282-520-0</t>
  </si>
  <si>
    <t>978-5-91282-762-4</t>
  </si>
  <si>
    <t>978-5-91282-761-7</t>
  </si>
  <si>
    <t>978-5-91282-760-0</t>
  </si>
  <si>
    <t>978-5-91282-158-5</t>
  </si>
  <si>
    <t>978-5-91282-151-6</t>
  </si>
  <si>
    <t>978-5-91282-153-0</t>
  </si>
  <si>
    <t>978-5-91282-154-7</t>
  </si>
  <si>
    <t>978-5-00033-559-8</t>
  </si>
  <si>
    <t>978-5-00033-556-7</t>
  </si>
  <si>
    <t>978-5-00033-557-4</t>
  </si>
  <si>
    <t>978-5-00033-560-4</t>
  </si>
  <si>
    <t>978-5-00033-555-0</t>
  </si>
  <si>
    <t>978-5-00033-558-1</t>
  </si>
  <si>
    <t>978-5-00033-553-6</t>
  </si>
  <si>
    <t>978-5-00033-554-3</t>
  </si>
  <si>
    <t>978-5-91282-203-2</t>
  </si>
  <si>
    <t>978-5-91282-596-5</t>
  </si>
  <si>
    <t xml:space="preserve">978-5-00033-512-3 </t>
  </si>
  <si>
    <t>978-5-91282-206-3</t>
  </si>
  <si>
    <t>978-5-91282-207-0</t>
  </si>
  <si>
    <t>978-5-00033-513-0</t>
  </si>
  <si>
    <t>978-5-91282-744-0</t>
  </si>
  <si>
    <t>978-5-00033-515-4</t>
  </si>
  <si>
    <t>978-5-91282-740-2</t>
  </si>
  <si>
    <t>978-5-00033-514-7</t>
  </si>
  <si>
    <t>978-5-91282-679-5</t>
  </si>
  <si>
    <t>978-5-91282-259-9</t>
  </si>
  <si>
    <t>978-5-91282-729-7</t>
  </si>
  <si>
    <t>978-5-91282-870-6</t>
  </si>
  <si>
    <t>978-5-91282-287-2</t>
  </si>
  <si>
    <t>978-5-91282-441-8</t>
  </si>
  <si>
    <t>978-5-91282-273-5</t>
  </si>
  <si>
    <t>978-5-91282-274-2</t>
  </si>
  <si>
    <t>978-5-91282-868-3</t>
  </si>
  <si>
    <t>978-5-91282-869-0</t>
  </si>
  <si>
    <t>978-5-00033-625-0</t>
  </si>
  <si>
    <t>978-5-91282-442-5</t>
  </si>
  <si>
    <t>978-5-91282-735-8</t>
  </si>
  <si>
    <t>978-5-00033-522-2</t>
  </si>
  <si>
    <t>978-5-00033-503-1</t>
  </si>
  <si>
    <t>978-5-91282-614-6</t>
  </si>
  <si>
    <t>978-5-91282-867-6</t>
  </si>
  <si>
    <t>978-5-91282-733-4</t>
  </si>
  <si>
    <t>978-5-91282-557-6</t>
  </si>
  <si>
    <t>978-5-91282-330-5</t>
  </si>
  <si>
    <t>978-5-91282-718-1</t>
  </si>
  <si>
    <t>978-5-91282-443-2</t>
  </si>
  <si>
    <t>978-5-00033-504-8</t>
  </si>
  <si>
    <t>Зима</t>
  </si>
  <si>
    <t>978-5-91282-899-7</t>
  </si>
  <si>
    <t>978-5-91282-900-0</t>
  </si>
  <si>
    <t>978-5-91282-901-7</t>
  </si>
  <si>
    <t>978-5-91282-902-4</t>
  </si>
  <si>
    <t>978-5-91282-903-1</t>
  </si>
  <si>
    <t>978-5-91282-904-8</t>
  </si>
  <si>
    <t>978-5-91282-905-5</t>
  </si>
  <si>
    <t>978-5-91282-906-2</t>
  </si>
  <si>
    <t>978-5-00033-658-8</t>
  </si>
  <si>
    <t>978-5-00033-664-9</t>
  </si>
  <si>
    <t>978-5-00033-620-5</t>
  </si>
  <si>
    <t>978-5-00033-531-4</t>
  </si>
  <si>
    <t>978-5-00033-532-1</t>
  </si>
  <si>
    <t>978-5-00033-665-6</t>
  </si>
  <si>
    <t>978-5-00033-529-1</t>
  </si>
  <si>
    <t>978-5-00033-621-2</t>
  </si>
  <si>
    <t>978-5-00033-534-5</t>
  </si>
  <si>
    <t>978-5-00033-666-3</t>
  </si>
  <si>
    <t>978-5-00033-659-5</t>
  </si>
  <si>
    <t>978-5-00033-536-9</t>
  </si>
  <si>
    <t>978-5-00033-530-7</t>
  </si>
  <si>
    <t>978-5-00033-535-2</t>
  </si>
  <si>
    <t>978-5-00033-533-8</t>
  </si>
  <si>
    <t>978-5-00033-315-0</t>
  </si>
  <si>
    <t>978-5-00033-312-9</t>
  </si>
  <si>
    <t>978-5-00033-310-5</t>
  </si>
  <si>
    <t>978-5-00033-507-9</t>
  </si>
  <si>
    <t>978-5-91282-478-4</t>
  </si>
  <si>
    <t>978-5-00033-511-6</t>
  </si>
  <si>
    <t>978-5-91282-477-7</t>
  </si>
  <si>
    <t>978-5-00033-506-2</t>
  </si>
  <si>
    <t>978-5-00033-505-5</t>
  </si>
  <si>
    <t>978-5-91282-633-7</t>
  </si>
  <si>
    <t>978-5-00033-510-9</t>
  </si>
  <si>
    <t>978-5-00033-509-3</t>
  </si>
  <si>
    <t>978-5-00033-508-6</t>
  </si>
  <si>
    <t>978-5-91282-653-5</t>
  </si>
  <si>
    <t>978-5-91282-507-1</t>
  </si>
  <si>
    <t>978-5-00033-651-9</t>
  </si>
  <si>
    <t>978-5-91282-310-7</t>
  </si>
  <si>
    <t>978-5-91282-476-0</t>
  </si>
  <si>
    <t>978-5-91282-508-8</t>
  </si>
  <si>
    <t>978-5-00033-652-6</t>
  </si>
  <si>
    <t>978-5-00033-650-2</t>
  </si>
  <si>
    <t>978-5-91282-636-8</t>
  </si>
  <si>
    <t xml:space="preserve">978-5-91282-798-3 </t>
  </si>
  <si>
    <t>978-5-91282-847-8</t>
  </si>
  <si>
    <t>ВР</t>
  </si>
  <si>
    <t>978-5-00033-681-6</t>
  </si>
  <si>
    <t>978-5-00033-682-3</t>
  </si>
  <si>
    <t>978-5-00033-680-9</t>
  </si>
  <si>
    <t>978-5-00033-678-6</t>
  </si>
  <si>
    <t>978-5-00033-683-0</t>
  </si>
  <si>
    <t>978-5-00033-677-9</t>
  </si>
  <si>
    <t>978-5-00033-676-2</t>
  </si>
  <si>
    <t>978-5-00033-679-3</t>
  </si>
  <si>
    <t>Я</t>
  </si>
  <si>
    <t>978-5-91282-878-2</t>
  </si>
  <si>
    <t>978-5-91282-879-9</t>
  </si>
  <si>
    <t>978-5-91282-880-5</t>
  </si>
  <si>
    <t>978-5-91282-881-2</t>
  </si>
  <si>
    <t>978-5-91282-885-0</t>
  </si>
  <si>
    <t>978-5-91282-882-9</t>
  </si>
  <si>
    <t>978-5-91282-883-6</t>
  </si>
  <si>
    <t>978-5-91282-884-3</t>
  </si>
  <si>
    <t>978-5-91282-597-2</t>
  </si>
  <si>
    <t>978-5-91282-208-7</t>
  </si>
  <si>
    <t>978-5-91282-210-0</t>
  </si>
  <si>
    <t>978-5-91282-602-3</t>
  </si>
  <si>
    <t>978-5-00033-653-3</t>
  </si>
  <si>
    <t>978-5-91282-711-2</t>
  </si>
  <si>
    <t>978-5-91282-285-8</t>
  </si>
  <si>
    <t>978-5-91282-300-8</t>
  </si>
  <si>
    <t xml:space="preserve">978-5-91282-149-3 </t>
  </si>
  <si>
    <t>978-5-91282-713-6</t>
  </si>
  <si>
    <t>978-5-91282-150-9</t>
  </si>
  <si>
    <t>978-5-00033-654-0</t>
  </si>
  <si>
    <t>978-5-91282-301-5</t>
  </si>
  <si>
    <t>978-5-91282-660-3</t>
  </si>
  <si>
    <t>978-5-91282-303-9</t>
  </si>
  <si>
    <t>978-5-91282-657-3</t>
  </si>
  <si>
    <t>978-5-91282-658-0</t>
  </si>
  <si>
    <t>978-5-91282-140-0</t>
  </si>
  <si>
    <t>978-5-91282-485-2</t>
  </si>
  <si>
    <t>978-5-91282-486-9</t>
  </si>
  <si>
    <t>978-5-91282-805-8</t>
  </si>
  <si>
    <t>978-5-91282-806-5</t>
  </si>
  <si>
    <t>978-5-91282-659-7</t>
  </si>
  <si>
    <t>978-5-91282-807-2</t>
  </si>
  <si>
    <t>978-5-91282-808-9</t>
  </si>
  <si>
    <t xml:space="preserve"> 978-5-91282-913-0</t>
  </si>
  <si>
    <t>978-5-91282-916-1</t>
  </si>
  <si>
    <t>978-5-91282-809-6</t>
  </si>
  <si>
    <t>978-5-91282-755-6</t>
  </si>
  <si>
    <t>978-5-91282-666-5</t>
  </si>
  <si>
    <t>978-5-91282-911-6</t>
  </si>
  <si>
    <t>978-5-91282-908-6</t>
  </si>
  <si>
    <t>978-5-91282-810-2</t>
  </si>
  <si>
    <t>978-5-91282-672-6</t>
  </si>
  <si>
    <t>978-5-91282-664-1</t>
  </si>
  <si>
    <t>978-5-91282-909-3</t>
  </si>
  <si>
    <t>978-5-91282-912-3</t>
  </si>
  <si>
    <t>978-5-91282-914-7</t>
  </si>
  <si>
    <t xml:space="preserve">978-5-91282-674-0 </t>
  </si>
  <si>
    <t>978-5-91282-668-9</t>
  </si>
  <si>
    <t>978-5-91282-663-4</t>
  </si>
  <si>
    <t>978-5-91282-811-9</t>
  </si>
  <si>
    <t>978-5-91282-910-9</t>
  </si>
  <si>
    <t>978-5-91282-759-4</t>
  </si>
  <si>
    <t>978-5-91282-754-9</t>
  </si>
  <si>
    <t>978-5-91282-832-4</t>
  </si>
  <si>
    <t>978-5-91282-757-0</t>
  </si>
  <si>
    <t>978-5-91282-844-7</t>
  </si>
  <si>
    <t>978-5-91282-840-9</t>
  </si>
  <si>
    <t>978-5-91282-824-9</t>
  </si>
  <si>
    <t>978-5-91282-825-6</t>
  </si>
  <si>
    <t>978-5-91282-839-3</t>
  </si>
  <si>
    <t>978-5-91282-827-0</t>
  </si>
  <si>
    <t>978-5-91282-662-7</t>
  </si>
  <si>
    <t>978-5-91282-318-3</t>
  </si>
  <si>
    <t>978-5-91282-298-8</t>
  </si>
  <si>
    <t>978-5-00033-999-2 00001</t>
  </si>
  <si>
    <t>978-5-91282-144-8</t>
  </si>
  <si>
    <t>978-5-00033-999-2 00007</t>
  </si>
  <si>
    <t>978-5-91282-297-1</t>
  </si>
  <si>
    <t>978-5-00033-999-2 00055</t>
  </si>
  <si>
    <t>978-5-00033-999-2 00012</t>
  </si>
  <si>
    <t>978-5-91282-516-3</t>
  </si>
  <si>
    <t>978-5-91282-145-5</t>
  </si>
  <si>
    <t>978-5-00033-999-2 00056</t>
  </si>
  <si>
    <t>978-5-91282-583-5</t>
  </si>
  <si>
    <t>978-5-91282-268-1</t>
  </si>
  <si>
    <t>978-5-91282-745-7</t>
  </si>
  <si>
    <t>978-5-91282-835-5</t>
  </si>
  <si>
    <t>978-5-00033-999-2 00058</t>
  </si>
  <si>
    <t>978-5-00033-999-2 00008</t>
  </si>
  <si>
    <t>978-5-91282-141-7</t>
  </si>
  <si>
    <t>978-5-91282-143-1</t>
  </si>
  <si>
    <t>978-5-91282-142-4</t>
  </si>
  <si>
    <t>978-5-00033-999-2 00011</t>
  </si>
  <si>
    <t>978-5-00033-999-2 00009</t>
  </si>
  <si>
    <t>Время и времена года 00054</t>
  </si>
  <si>
    <t>978-5-00033-999-2 00054</t>
  </si>
  <si>
    <t>978-5-91282-394-7</t>
  </si>
  <si>
    <t>978-5-00033-999-2 00005</t>
  </si>
  <si>
    <t>978-5-91282-766-2</t>
  </si>
  <si>
    <t>Дикие животные 00039</t>
  </si>
  <si>
    <t>978-5-00033-999-2 00039</t>
  </si>
  <si>
    <t>978-5-91282-395-4</t>
  </si>
  <si>
    <t>978-5-00033-999-2 00014</t>
  </si>
  <si>
    <t>978-5-91282-767-9</t>
  </si>
  <si>
    <t>978-5-91282-842-3</t>
  </si>
  <si>
    <t>978-5-00033-999-2 00046</t>
  </si>
  <si>
    <t>978-5-00033-999-2 00024</t>
  </si>
  <si>
    <t>978-5-00033-999-2 00047</t>
  </si>
  <si>
    <t>978-5-00033-999-2 00048</t>
  </si>
  <si>
    <t>978-5-00033-999-2 00045</t>
  </si>
  <si>
    <t>978-5-00033-999-2 00022</t>
  </si>
  <si>
    <t>978-5-91282-849-2</t>
  </si>
  <si>
    <t>978-5-00033-999-2 00016</t>
  </si>
  <si>
    <t>978-5-91282-822-5</t>
  </si>
  <si>
    <t>978-5-00033-999-2 00015</t>
  </si>
  <si>
    <t>978-5-91282-771-6</t>
  </si>
  <si>
    <t>978-5-91282-008-3</t>
  </si>
  <si>
    <t>978-5-00033-999-2 00023</t>
  </si>
  <si>
    <t>978-5-00033-999-2 00021</t>
  </si>
  <si>
    <t>978-5-91282-841-6</t>
  </si>
  <si>
    <t>978-5-00033-999-2 00043</t>
  </si>
  <si>
    <t>978-5-00033-999-2 00042</t>
  </si>
  <si>
    <t>978-5-00033-999-2 00029</t>
  </si>
  <si>
    <t>978-5-00033-999-2 00033</t>
  </si>
  <si>
    <t>978-5-00033-999-2 00040</t>
  </si>
  <si>
    <t>978-5-00033-999-2 00044</t>
  </si>
  <si>
    <t>978-5-00033-999-2 00041</t>
  </si>
  <si>
    <t>978-5-00033-999-2 00030</t>
  </si>
  <si>
    <t>978-5-00033-999-2 00031</t>
  </si>
  <si>
    <t>978-5-00033-999-2 00032</t>
  </si>
  <si>
    <t>978-5-00033-999-2 00034</t>
  </si>
  <si>
    <t>978-5-00033-999-2 00035</t>
  </si>
  <si>
    <t>978-5-00033-999-2 00036</t>
  </si>
  <si>
    <t>978-5-00033-999-2 00037</t>
  </si>
  <si>
    <t>978-5-00033-999-2 00038</t>
  </si>
  <si>
    <t>978-5-91282-875-1</t>
  </si>
  <si>
    <t>978-5-91282-834-8</t>
  </si>
  <si>
    <t>978-5-91282-697-9</t>
  </si>
  <si>
    <t>978-5-91282-007-6</t>
  </si>
  <si>
    <t>978-5-91282-009-0</t>
  </si>
  <si>
    <t>978-5-00033-999-2 00006</t>
  </si>
  <si>
    <t>978-5-91282-006-9</t>
  </si>
  <si>
    <t>978-5-91282-772-3</t>
  </si>
  <si>
    <t>978-5-91282-558-3</t>
  </si>
  <si>
    <t>978-5-00033-999-2 00018</t>
  </si>
  <si>
    <t>978-5-00033-999-2 00019</t>
  </si>
  <si>
    <t>978-5-91282-698-6</t>
  </si>
  <si>
    <t>978-5-91282-833-1</t>
  </si>
  <si>
    <t>978-5-91282-460-9</t>
  </si>
  <si>
    <t>978-5-00033-999-2 00028</t>
  </si>
  <si>
    <t>978-5-00033-999-2 00013</t>
  </si>
  <si>
    <t>978-5-00033-999-2 00017</t>
  </si>
  <si>
    <t>978-5-00033-999-2 00003</t>
  </si>
  <si>
    <t>978-5-00033-999-2 00002</t>
  </si>
  <si>
    <t>978-5-91282-461-6</t>
  </si>
  <si>
    <t>978-5-00033-999-2 00004</t>
  </si>
  <si>
    <t>978-5-91282-003-8</t>
  </si>
  <si>
    <t>978-5-91282-850-8</t>
  </si>
  <si>
    <t>Транспорт 00053</t>
  </si>
  <si>
    <t>978-5-00033-999-2 00053</t>
  </si>
  <si>
    <t>978-5-00033-999-2 00027</t>
  </si>
  <si>
    <t>978-5-91282-010-6</t>
  </si>
  <si>
    <t>978-5-91282-501-9</t>
  </si>
  <si>
    <t>978-5-91282-768-6</t>
  </si>
  <si>
    <t>978-5-91282-415-9</t>
  </si>
  <si>
    <t>978-5-00033-999-2 00026</t>
  </si>
  <si>
    <t>978-5-00033-999-2 00020</t>
  </si>
  <si>
    <t>978-5-91282-769-3</t>
  </si>
  <si>
    <t>978-5-00033-999-2 00050</t>
  </si>
  <si>
    <t>978-5-00033-999-2 00059</t>
  </si>
  <si>
    <t>978-5-00033-999-2 00051</t>
  </si>
  <si>
    <t>978-5-00033-999-2 00049</t>
  </si>
  <si>
    <t>978-5-00033-999-2 00052</t>
  </si>
  <si>
    <t>978-5-00033-642-7</t>
  </si>
  <si>
    <t>978-5-00033-662-5</t>
  </si>
  <si>
    <t>978-5-00033-643-4</t>
  </si>
  <si>
    <t>978-5-00033-646-5</t>
  </si>
  <si>
    <t>978-5-00033-663-2</t>
  </si>
  <si>
    <t>978-5-00033-647-2</t>
  </si>
  <si>
    <t>978-5-00033-644-1</t>
  </si>
  <si>
    <t>978-5-00033-648-9</t>
  </si>
  <si>
    <t>978-5-00033-649-6</t>
  </si>
  <si>
    <t>978-5-00033-660-1</t>
  </si>
  <si>
    <t>978-5-91282-482-1</t>
  </si>
  <si>
    <t>978-5-91282-715-0</t>
  </si>
  <si>
    <t>Вкусные овощи</t>
  </si>
  <si>
    <t>978-5-91282-272-8</t>
  </si>
  <si>
    <t>978-5-00033-706-6</t>
  </si>
  <si>
    <t>Знакомимся со звуками</t>
  </si>
  <si>
    <t>978-5-91282-610-8</t>
  </si>
  <si>
    <t>978-5-91282-734-1</t>
  </si>
  <si>
    <t>Красивые илюбимые</t>
  </si>
  <si>
    <t xml:space="preserve"> 978-5-91282-288-9 </t>
  </si>
  <si>
    <t>Любимые машины</t>
  </si>
  <si>
    <t>978-5-91282-721-1</t>
  </si>
  <si>
    <t>978-5-00033-705-9</t>
  </si>
  <si>
    <t>Мои любимые игрушки</t>
  </si>
  <si>
    <t>978-5-91282-444-9</t>
  </si>
  <si>
    <t>Озорные зверята</t>
  </si>
  <si>
    <t>978-5-91282-613-9</t>
  </si>
  <si>
    <t>Самые любимые</t>
  </si>
  <si>
    <t>978-5-91282-304-6</t>
  </si>
  <si>
    <t xml:space="preserve">Самые прекрасные </t>
  </si>
  <si>
    <t>978-5-91282-118-9</t>
  </si>
  <si>
    <t>978-5-91282-680-1</t>
  </si>
  <si>
    <t>Ягоды и фрукты</t>
  </si>
  <si>
    <t>978-5-91282-275-9</t>
  </si>
  <si>
    <t>Вика</t>
  </si>
  <si>
    <t>978-5-91282-257-5</t>
  </si>
  <si>
    <t>Вита</t>
  </si>
  <si>
    <t>978-5-91282-580-4</t>
  </si>
  <si>
    <t>Маша</t>
  </si>
  <si>
    <t>978-5-91282-244-5</t>
  </si>
  <si>
    <t>Настя</t>
  </si>
  <si>
    <t>978-5-91282-245-2</t>
  </si>
  <si>
    <t>Рита</t>
  </si>
  <si>
    <t>978-5-91282-512-5</t>
  </si>
  <si>
    <t>Саша</t>
  </si>
  <si>
    <t>978-5-91282-581-1</t>
  </si>
  <si>
    <t>Яна</t>
  </si>
  <si>
    <t>978-5-91282-515-6</t>
  </si>
  <si>
    <t>Веселые игрушки</t>
  </si>
  <si>
    <t>978-5-91282-813-3</t>
  </si>
  <si>
    <t>978-5-91282-563-7</t>
  </si>
  <si>
    <t>рисованные иллюстрации, стихи про времена года, цвета, время суток, сказка Двенадцать месяцев</t>
  </si>
  <si>
    <t>978-5-91282-269-8</t>
  </si>
  <si>
    <t>Стихи для мальчиков</t>
  </si>
  <si>
    <t>978-5-91282-493-7</t>
  </si>
  <si>
    <t>Снегурочка</t>
  </si>
  <si>
    <t>978-5-00033-583-3</t>
  </si>
  <si>
    <t>978-5-91282-427-2</t>
  </si>
  <si>
    <t>9785-91282-665-8</t>
  </si>
  <si>
    <t>978-5-91282-8287</t>
  </si>
  <si>
    <t>Обучение грамоте. Веселые линии</t>
  </si>
  <si>
    <t>978-5-00033-708-0</t>
  </si>
  <si>
    <t>Обучение грамоте. Учимся писать</t>
  </si>
  <si>
    <t>978-5-00033-709-7</t>
  </si>
  <si>
    <t>Обучение грамоте. Учимся писать буквы. Часть 1</t>
  </si>
  <si>
    <t>978-5-00033-710-3</t>
  </si>
  <si>
    <t>Обучение грамоте. Учимся писать буквы. Часть 2</t>
  </si>
  <si>
    <t>978-5-00033-711-0</t>
  </si>
  <si>
    <t>Спецтехника</t>
  </si>
  <si>
    <t>978-5-91282-673-3</t>
  </si>
  <si>
    <t>Домашние птицы</t>
  </si>
  <si>
    <t>978-5-00033-707-3</t>
  </si>
  <si>
    <t>978-5-91282-758-7</t>
  </si>
  <si>
    <t>обуч</t>
  </si>
  <si>
    <t>Живой уголок</t>
  </si>
  <si>
    <t>978-5-91282-671-9</t>
  </si>
  <si>
    <t>978-5-91282-843-0</t>
  </si>
  <si>
    <t>Мама и малыш</t>
  </si>
  <si>
    <t>978-5-91282-667-2</t>
  </si>
  <si>
    <t>978-5-91282-826-3</t>
  </si>
  <si>
    <t>978-5-91582-661-0</t>
  </si>
  <si>
    <t>100/300</t>
  </si>
  <si>
    <t>На ферме</t>
  </si>
  <si>
    <t>978-5-91282-866-9</t>
  </si>
  <si>
    <t>32 наклейки</t>
  </si>
  <si>
    <t>Дюймовочка</t>
  </si>
  <si>
    <t>978-5-91282-398-5</t>
  </si>
  <si>
    <t>Лесные зверята</t>
  </si>
  <si>
    <t>978-5-91282-447-0</t>
  </si>
  <si>
    <t>9785912826382</t>
  </si>
  <si>
    <t>100/11</t>
  </si>
  <si>
    <t>978-5-91282-523-1</t>
  </si>
  <si>
    <t>Зимовье</t>
  </si>
  <si>
    <t>978-5-91282-070-0</t>
  </si>
  <si>
    <t>Рукавичка</t>
  </si>
  <si>
    <t>978-5-91282-390-9</t>
  </si>
  <si>
    <t>978-5-91282-137-0</t>
  </si>
  <si>
    <t>Потешки. Тише, мыши</t>
  </si>
  <si>
    <t>978-5-91282-357-2</t>
  </si>
  <si>
    <t>978-5-91282-756-3</t>
  </si>
  <si>
    <t>Нов</t>
  </si>
  <si>
    <t>Обучение грамоте. Учимся писать буквы. Часть 3</t>
  </si>
  <si>
    <t>978-5-00033-715-8</t>
  </si>
  <si>
    <t>Обучение грамоте. Развиваем устную речь.</t>
  </si>
  <si>
    <t>978-5-00033-714-1</t>
  </si>
  <si>
    <t>Математика. Учимся решать задачи. Для самых маленьких</t>
  </si>
  <si>
    <t>978-5-00033-713-4</t>
  </si>
  <si>
    <t>Математика. Развиваем математические способности.</t>
  </si>
  <si>
    <t>978-5-00033-712-7</t>
  </si>
  <si>
    <r>
      <t>Владимир Степанов</t>
    </r>
    <r>
      <rPr>
        <sz val="8"/>
        <rFont val="Tahoma"/>
        <family val="2"/>
        <charset val="204"/>
      </rPr>
      <t>,                                                             сказка, компьютерная графика</t>
    </r>
  </si>
  <si>
    <t>978-5-00033-595-6</t>
  </si>
  <si>
    <t>978-5-00033-602-1</t>
  </si>
  <si>
    <t>В.Степанов "Угощение для медведя"</t>
  </si>
  <si>
    <t>978-5-00033-601-4</t>
  </si>
  <si>
    <t>Веселый снеговик</t>
  </si>
  <si>
    <t xml:space="preserve">978-5-00033-094-4 </t>
  </si>
  <si>
    <t>978-5-00033-596-3</t>
  </si>
  <si>
    <t>Зимние стихи</t>
  </si>
  <si>
    <t xml:space="preserve">978-5-00033-095-1 </t>
  </si>
  <si>
    <t>Зимние чудеса</t>
  </si>
  <si>
    <t>978-5-00033-598-7</t>
  </si>
  <si>
    <t>Зимний лес</t>
  </si>
  <si>
    <t>978-5-00033-597-0</t>
  </si>
  <si>
    <t>Зимний хоровод</t>
  </si>
  <si>
    <t>978-5-00033-096-8</t>
  </si>
  <si>
    <t>Зимушка</t>
  </si>
  <si>
    <t>978-5-00033-604-5</t>
  </si>
  <si>
    <t>Зимушка-зима</t>
  </si>
  <si>
    <t>978-5-00033-603-8</t>
  </si>
  <si>
    <t>Снежинка серебристая</t>
  </si>
  <si>
    <t>978-5-00033-099-9</t>
  </si>
  <si>
    <t>Стихи о зиме</t>
  </si>
  <si>
    <t>978-5-00033-605-2</t>
  </si>
  <si>
    <t>компьютерная графика</t>
  </si>
  <si>
    <t>978-5-91282-550-7</t>
  </si>
  <si>
    <t>Давай дружить</t>
  </si>
  <si>
    <t>978-5-91282-276-6</t>
  </si>
  <si>
    <t>Думы</t>
  </si>
  <si>
    <t>978-5-00033-717-2</t>
  </si>
  <si>
    <t>Лиса и журавль</t>
  </si>
  <si>
    <t>978-5-00033-718-9</t>
  </si>
  <si>
    <t>Мой папа</t>
  </si>
  <si>
    <t>978-5-91282-309-1</t>
  </si>
  <si>
    <t>Счет для малышей</t>
  </si>
  <si>
    <t>978-5-91282-017-5</t>
  </si>
  <si>
    <t>978-5-00033-716-5</t>
  </si>
  <si>
    <t>978-5-00033-719-6</t>
  </si>
  <si>
    <r>
      <rPr>
        <sz val="8"/>
        <color indexed="62"/>
        <rFont val="Tahoma"/>
        <family val="2"/>
        <charset val="204"/>
      </rPr>
      <t xml:space="preserve">Ушинский К.Д., </t>
    </r>
    <r>
      <rPr>
        <sz val="8"/>
        <rFont val="Tahoma"/>
        <family val="2"/>
        <charset val="204"/>
      </rPr>
      <t xml:space="preserve">                                 сказка, компьютерная графика</t>
    </r>
  </si>
  <si>
    <t>Книги формата 14х20 см, 14 полноЦВЕТНЫХ стр. на офсете.                                                                 
Текст разделен ПО СЛОГАМ!</t>
  </si>
  <si>
    <t>ПОДУМАЙ И РАСКРАСЬ</t>
  </si>
  <si>
    <t>Раскраски ПО ЦИФРАМ А4 формата 20х26 см, блок 8 стр. в МЕЛОВАННОЙ обложке.</t>
  </si>
  <si>
    <t>*ПИР</t>
  </si>
  <si>
    <t>Мы решаем и рисуем</t>
  </si>
  <si>
    <t>ПО ЦИФРАМ</t>
  </si>
  <si>
    <t>978-5-00033-720-2</t>
  </si>
  <si>
    <t>Считаем и рисуем</t>
  </si>
  <si>
    <t>978-5-00033-721-9</t>
  </si>
  <si>
    <t>ПЕРВАЯ РАСКРАСКА</t>
  </si>
  <si>
    <t xml:space="preserve"> Раскраски А4 формата 20х26 см  в МЕЛОВАННОЙ обложке на 8 стр. для самых маленьких с ОБРАЗЦАМИ для раскрашивания и КРУПНЫМ контуром. </t>
  </si>
  <si>
    <t>Машины в городе</t>
  </si>
  <si>
    <t>978-5-91282-864-5</t>
  </si>
  <si>
    <t>978-5-91282-865-2</t>
  </si>
  <si>
    <t>Сказочная прогулка</t>
  </si>
  <si>
    <t>978-5-91282-863-8</t>
  </si>
  <si>
    <t>Страна принцесс</t>
  </si>
  <si>
    <t>978-5-91282-858-4</t>
  </si>
  <si>
    <t>глаз</t>
  </si>
  <si>
    <t>Наш двор</t>
  </si>
  <si>
    <t>978-5-91282-445-6</t>
  </si>
  <si>
    <t>978-5-91282-548-4</t>
  </si>
  <si>
    <t>978-5-91282-765-5</t>
  </si>
  <si>
    <t>Я учусь писать числа и знаки</t>
  </si>
  <si>
    <t>978-5-00033-999-2 00060</t>
  </si>
  <si>
    <t>Забавные животные</t>
  </si>
  <si>
    <t>978-5-91282-739-6</t>
  </si>
  <si>
    <t>Машины</t>
  </si>
  <si>
    <t>978-5-91282-600-9</t>
  </si>
  <si>
    <t>Милые зверушки</t>
  </si>
  <si>
    <t>978-5-91282-737-2</t>
  </si>
  <si>
    <t>Модный мир</t>
  </si>
  <si>
    <t>978-5-91282-741-9</t>
  </si>
  <si>
    <t>Самые красивые</t>
  </si>
  <si>
    <t>978-5-91282-603-0</t>
  </si>
  <si>
    <t>978-5-00033-999-2 00057</t>
  </si>
  <si>
    <t>978-5-91282-730-3</t>
  </si>
  <si>
    <t>978-5-91282-731-0</t>
  </si>
  <si>
    <t>978-5-91282-732-7</t>
  </si>
  <si>
    <t>978-5-91282-612-2</t>
  </si>
  <si>
    <t>978-5-91282-556-9</t>
  </si>
  <si>
    <t>Веселый мир</t>
  </si>
  <si>
    <t>Военные корабли</t>
  </si>
  <si>
    <t>Модные девочки</t>
  </si>
  <si>
    <t>Самолеты</t>
  </si>
  <si>
    <t>Почитаем. К.Чуковский. Мойдодыр</t>
  </si>
  <si>
    <t>82 наклейки</t>
  </si>
  <si>
    <t>978-5-00033-723-3</t>
  </si>
  <si>
    <t>Почитаем. К.Чуковский. Муха-цокотуха</t>
  </si>
  <si>
    <t>978-5-00033-724-0</t>
  </si>
  <si>
    <t>Почитаем. К.Чуковский. Тараканище</t>
  </si>
  <si>
    <t>978-5-00033-727-1</t>
  </si>
  <si>
    <t>Почитаем. Медведь и стариковы дочки</t>
  </si>
  <si>
    <t>978-5-00033-725-7</t>
  </si>
  <si>
    <t>Почитаем. Счет</t>
  </si>
  <si>
    <t>978-5-00033-726-4</t>
  </si>
  <si>
    <t>Почитаем. Теремок</t>
  </si>
  <si>
    <t>978-5-00033-729-5</t>
  </si>
  <si>
    <t>Почитаем. Три поросенка</t>
  </si>
  <si>
    <t>978-5-00033-728-8</t>
  </si>
  <si>
    <t>Серия "ПОЧИТАЕМ"</t>
  </si>
  <si>
    <t xml:space="preserve">Красочные книжки для первого чтения в лакированной обложке с лощеными страницами. Формат: 20 х 26 см, 16 стр. Текст крупный и разделен на слоги. 82 наклейки в каждой книге: "приклей - подбери по тени" и "приклей по заданию к прочитанному тексту". </t>
  </si>
  <si>
    <t>Во дворе кто живёт?</t>
  </si>
  <si>
    <t>978-5-91282-337-4</t>
  </si>
  <si>
    <t>Шалунишки</t>
  </si>
  <si>
    <t>978-5-91282-773-0</t>
  </si>
  <si>
    <t>2021</t>
  </si>
  <si>
    <t>978-5-91282-855-3</t>
  </si>
  <si>
    <t>978-5-91282-856-0</t>
  </si>
  <si>
    <t>978-5-91282-857-7</t>
  </si>
  <si>
    <t>978-5-00033-730-1</t>
  </si>
  <si>
    <t>Розничная цена,руб.</t>
  </si>
  <si>
    <t>Издание</t>
  </si>
  <si>
    <t>Радуга</t>
  </si>
  <si>
    <t>раскр</t>
  </si>
  <si>
    <t>ISBN</t>
  </si>
  <si>
    <t>Азбука</t>
  </si>
  <si>
    <t>аппл</t>
  </si>
  <si>
    <t>МПК</t>
  </si>
  <si>
    <t>СР</t>
  </si>
  <si>
    <t>Зверята</t>
  </si>
  <si>
    <t>ЧПС</t>
  </si>
  <si>
    <t>сказка</t>
  </si>
  <si>
    <t>стихи</t>
  </si>
  <si>
    <t>ПЛАКАТЫ на картоне</t>
  </si>
  <si>
    <t>солн</t>
  </si>
  <si>
    <t>Доп</t>
  </si>
  <si>
    <t>Курочка Ряба</t>
  </si>
  <si>
    <t>Репка</t>
  </si>
  <si>
    <t>Колобок</t>
  </si>
  <si>
    <t>стихи, рисованные иллюстрации</t>
  </si>
  <si>
    <t>Веселые зверята</t>
  </si>
  <si>
    <t>загадки в стихах</t>
  </si>
  <si>
    <t>кукла</t>
  </si>
  <si>
    <t>Малышам</t>
  </si>
  <si>
    <t>Лиса, заяц и петух</t>
  </si>
  <si>
    <t>Счет</t>
  </si>
  <si>
    <t>азбука в стихах, пушистики</t>
  </si>
  <si>
    <t>сказка, рисованные иллюстрации</t>
  </si>
  <si>
    <t>Сказки</t>
  </si>
  <si>
    <t>стихи, компьютерные иллюстрации</t>
  </si>
  <si>
    <t>сказка, пушистики</t>
  </si>
  <si>
    <t>Кап</t>
  </si>
  <si>
    <t>Мужик и медведь</t>
  </si>
  <si>
    <t>К.Чуковский "Мойдодыр"</t>
  </si>
  <si>
    <t>К.Чуковский "Телефон"</t>
  </si>
  <si>
    <t>стихи, пушистики</t>
  </si>
  <si>
    <t>загадки в стихах, пушистики</t>
  </si>
  <si>
    <t>потешки, пушистики</t>
  </si>
  <si>
    <t>Тили-бом</t>
  </si>
  <si>
    <t>Любимые сказки</t>
  </si>
  <si>
    <t>Два жадных медвежонка</t>
  </si>
  <si>
    <t>Маша и медведь</t>
  </si>
  <si>
    <t>проп</t>
  </si>
  <si>
    <t>Петушок-золотой гребешок</t>
  </si>
  <si>
    <t>Кот в сапогах</t>
  </si>
  <si>
    <t>Лисичка со скалочкой</t>
  </si>
  <si>
    <t>К.Чуковский "Тараканище"</t>
  </si>
  <si>
    <t>Три поросенка</t>
  </si>
  <si>
    <t>стихи, компьютерная графика</t>
  </si>
  <si>
    <t>В мире животных</t>
  </si>
  <si>
    <t>стихи про животных, рисованные иллюстрации</t>
  </si>
  <si>
    <t>Любимые стихи о животных</t>
  </si>
  <si>
    <t>Загадки для малышей</t>
  </si>
  <si>
    <t>загадки, рисованные иллюстрации</t>
  </si>
  <si>
    <t>Загадки</t>
  </si>
  <si>
    <t>РН</t>
  </si>
  <si>
    <t>стихи про зверят, пушистики</t>
  </si>
  <si>
    <t>Год издания</t>
  </si>
  <si>
    <t>В пачке, шт</t>
  </si>
  <si>
    <t xml:space="preserve">"РАСКРАСКА-НЕВИДИМКА"                                                                                                                                                                                                          </t>
  </si>
  <si>
    <t>СУПЕРРАСКРАСКИ серии "ВЕСЁЛАЯ КИСТОЧКА"</t>
  </si>
  <si>
    <t xml:space="preserve">СУПЕРРАСКРАСКИ серии "МИНИ-АЛЬБОМ С НАКЛЕЙКАМИ" </t>
  </si>
  <si>
    <t xml:space="preserve">Серия "ДЕТЯМ В ПОДАРОК" </t>
  </si>
  <si>
    <t>Книга в твердом переплете 7БЦ, 20 х 27 см, 32 стр, КРАСОЧНЫЕ полноцветные иллюстрации</t>
  </si>
  <si>
    <t xml:space="preserve">Серия "КАПЕЛЬКА" </t>
  </si>
  <si>
    <t>Книга в твердом переплете 7БЦ, 14 х 20 см, 48 стр, КРАСОЧНЫЕ полноцветные иллюстрации</t>
  </si>
  <si>
    <t xml:space="preserve">Книги на КАРТОНе серии "РАДУГА" </t>
  </si>
  <si>
    <t>Книги на КАРТОНЕ цельнокрытые, 10 х 14 см, 8 стр, УФ-лакировка обложки</t>
  </si>
  <si>
    <t>Книги на КАРТОНЕ, 16 х 21 см, 8 стр, бумвиниловый корешок</t>
  </si>
  <si>
    <t xml:space="preserve">      Книги на КАРТОНе серии      "СОЛНЫШКО" </t>
  </si>
  <si>
    <r>
      <t>Татьяна Горбачёва</t>
    </r>
    <r>
      <rPr>
        <sz val="8"/>
        <rFont val="Tahoma"/>
        <family val="2"/>
        <charset val="204"/>
      </rPr>
      <t>, рисованные иллюстрации</t>
    </r>
  </si>
  <si>
    <t>Серия "КУКЛА - ВЫРЕЗАЙ И ИГРАЙ"</t>
  </si>
  <si>
    <t>Серия "АППЛИКАЦИИ"</t>
  </si>
  <si>
    <t>Серия "МОЯ ПЕРВАЯ КНИЖКА"</t>
  </si>
  <si>
    <t>Серия "ВЕСЕЛЫЙ КАРАНДАШ"</t>
  </si>
  <si>
    <t>РАСКРАСКИ</t>
  </si>
  <si>
    <t>ПРОПИСИ</t>
  </si>
  <si>
    <t xml:space="preserve">Прописи формата 14х20 см, 14 полноЦВЕТНЫХ стр. на офсете с игровыми ЗАДАНИЯМИ </t>
  </si>
  <si>
    <t xml:space="preserve">Книги серии "ЧИТАЕМ ПО СЛОГАМ"  </t>
  </si>
  <si>
    <t>Т.Горбачева "Букварь"</t>
  </si>
  <si>
    <t xml:space="preserve">СУПЕРРАСКРАСКИ-МИНИ серии "ВЕСЁЛАЯ КИСТОЧКА"                                                                                                                                                                                        </t>
  </si>
  <si>
    <t>Мои принцессы</t>
  </si>
  <si>
    <t>К.Чуковский "Муха-цокотуха"</t>
  </si>
  <si>
    <t>Забавные зверята</t>
  </si>
  <si>
    <t>Для мальчиков</t>
  </si>
  <si>
    <t>Гуси, мои гуси</t>
  </si>
  <si>
    <t>Волшебные сказки</t>
  </si>
  <si>
    <t>рисованные иллюстрации, сказки: Звери в яме, Гуси-лебеди, Двенадцать месяцев, Кривая уточка, Снегурочка</t>
  </si>
  <si>
    <t>Отгадай-ка</t>
  </si>
  <si>
    <t>Серия "МОЯ ЛЮБИМАЯ КНИЖКА"</t>
  </si>
  <si>
    <t>Книга на офсете в мелованной обложке, 13 х 20 см, 16 стр.+обложка. Самые ПЕРВЫЕ СКАЗКИ - в этой серии!</t>
  </si>
  <si>
    <t>МЛК</t>
  </si>
  <si>
    <t xml:space="preserve">Серия "КРОХА" </t>
  </si>
  <si>
    <t>Книга в твердом переплете 7БЦ, 10,4 х 14 см, 48 стр, КРАСОЧНЫЕ полноцветные иллюстрации</t>
  </si>
  <si>
    <t>Кроха</t>
  </si>
  <si>
    <t>Добрые сказки</t>
  </si>
  <si>
    <t>Кот и лиса, Мужик и медведь, Лисичка со скалочкой, Репка; компьютерная графика</t>
  </si>
  <si>
    <t>Колосок, Медвежата, Лиса, заяц и петух; иллюстрации с пушистиками</t>
  </si>
  <si>
    <t>Теремок, Маша и медведь, Волк и козлята, Звери в яме; рисованные иллюстрации</t>
  </si>
  <si>
    <t>Я учусь считать</t>
  </si>
  <si>
    <t>счет в стихах, задачки, пушистики</t>
  </si>
  <si>
    <t>Игрушки</t>
  </si>
  <si>
    <t>Гуси-лебеди</t>
  </si>
  <si>
    <t>Кто где живет?</t>
  </si>
  <si>
    <t>Дикие животные</t>
  </si>
  <si>
    <t>Домашние животные</t>
  </si>
  <si>
    <t>Природные явления</t>
  </si>
  <si>
    <t>Книги НА КАРТОНЕ цельнокрытые, 12 х 14 см, 8 стр, ГЛАЗКИ                       с цветным веком и ресничками, УФ-лакировка обложки</t>
  </si>
  <si>
    <t>К.Чуковский "Сказки и стихи"</t>
  </si>
  <si>
    <t>азбука</t>
  </si>
  <si>
    <t>Веселый урок</t>
  </si>
  <si>
    <t>Царевна-лягушка</t>
  </si>
  <si>
    <t>К.Чуковский "Путаница"</t>
  </si>
  <si>
    <t>Волк и козлята</t>
  </si>
  <si>
    <t>Милые зверята</t>
  </si>
  <si>
    <t>Мир животных</t>
  </si>
  <si>
    <t>животные и птицы континентов, рисованные иллюстрации, стихи</t>
  </si>
  <si>
    <t>Вот мы какие!</t>
  </si>
  <si>
    <t>Машинки</t>
  </si>
  <si>
    <t>80/10</t>
  </si>
  <si>
    <t>Наш лес</t>
  </si>
  <si>
    <t>Серия "КНИЖКА+ПАЗЛ"</t>
  </si>
  <si>
    <t>ПАЗЛ</t>
  </si>
  <si>
    <t>Полетели-поехали</t>
  </si>
  <si>
    <t>Первая азбука</t>
  </si>
  <si>
    <t>Моя азбука</t>
  </si>
  <si>
    <t>Теремок</t>
  </si>
  <si>
    <t>Кот и лиса</t>
  </si>
  <si>
    <t>Добрый котик</t>
  </si>
  <si>
    <t>На лесной поляне</t>
  </si>
  <si>
    <t>Чудо-двор</t>
  </si>
  <si>
    <t>Я учусь</t>
  </si>
  <si>
    <t>Петушок и бобовое зернышко</t>
  </si>
  <si>
    <t>Про машины</t>
  </si>
  <si>
    <t>Пожарная техника</t>
  </si>
  <si>
    <t>Лесная полянка</t>
  </si>
  <si>
    <t>Тебе, малыш</t>
  </si>
  <si>
    <t>100/10</t>
  </si>
  <si>
    <t>Пишем буквы</t>
  </si>
  <si>
    <t>Машины нашего города</t>
  </si>
  <si>
    <t xml:space="preserve">Машины-помощники </t>
  </si>
  <si>
    <t>Я считаю</t>
  </si>
  <si>
    <t>счет</t>
  </si>
  <si>
    <t>Просто загадки</t>
  </si>
  <si>
    <t>945 х 405 мм</t>
  </si>
  <si>
    <t>945 х 155 мм</t>
  </si>
  <si>
    <t>Азбука и счет разрезная</t>
  </si>
  <si>
    <t>Обитатели живого уголка</t>
  </si>
  <si>
    <t>Азбука и счет английская разрезная</t>
  </si>
  <si>
    <t>Ростомер.Мы растём</t>
  </si>
  <si>
    <t>загадки, пушистики</t>
  </si>
  <si>
    <t>КАРТОЧКИ РАЗВИВАЮЩИЕ ДЛЯ ДОШКОЛЬНИКОВ</t>
  </si>
  <si>
    <t>Насекомые</t>
  </si>
  <si>
    <t>Транспорт</t>
  </si>
  <si>
    <t>Фрукты</t>
  </si>
  <si>
    <t>Овощи</t>
  </si>
  <si>
    <t>Прогулка на лугу</t>
  </si>
  <si>
    <t>Поехали</t>
  </si>
  <si>
    <t>Потешки.Дождик</t>
  </si>
  <si>
    <t>…загорелся кошкин дом</t>
  </si>
  <si>
    <t xml:space="preserve">Формат 20,5х28 см, 64 стр,ПЛОТНЫЕ листы офсетной бумаги, раскрашиваются КРАСКАМИ, ФЛОМАСТЕРАМИ, карандашами. Раскрашенные иллюстрации НЕ ПРОСВЕЧИВАЮТСЯ на обратной стороне! </t>
  </si>
  <si>
    <t xml:space="preserve">Формат 20,5х28 см, 48 стр, ПЛОТНЫЕ листы офсетной бумаги, раскрашиваются КРАСКАМИ, ФЛОМАСТЕРАМИ, карандашами. Раскрашенные иллюстрации НЕ ПРОСВЕЧИВАЮТСЯ на обратной стороне! </t>
  </si>
  <si>
    <t xml:space="preserve">Книжки в мелованной обложке, 20х26 см, 4 стр. В каждой - более 50 наклеек животных или фруктов/овощей или транспорта. Наклейки  нужно приклеить на тени на внутренней стороне обложки, подобрав по силуэту, или  использовать самостоятельно как декоративные элементы. </t>
  </si>
  <si>
    <t xml:space="preserve">Книги на офсете в мелованной обложке формата 14 х 20 см, 18 стр., с НАКЛЕЙКАМИ, которые нужно приклеить в специальные места на страничках. В каждой - более 80 наклеек. </t>
  </si>
  <si>
    <t xml:space="preserve">
</t>
  </si>
  <si>
    <t>Коммерческое предложение
Гродненский филиал РУП «Белсоюзпечать»
Тел. 8 (0152) 569508 Диана Анатольевна
8 (0152) 56-95-17 Елена
Электронная почта: torg@kiesk.by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</si>
</sst>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###;\-###;;"/>
  </numFmts>
  <fonts count="51">
    <font>
      <sz val="10"/>
      <name val="Arial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Times New Roman"/>
      <family val="1"/>
    </font>
    <font>
      <sz val="10"/>
      <color indexed="9"/>
      <name val="Arial"/>
      <family val="2"/>
      <charset val="204"/>
    </font>
    <font>
      <sz val="12"/>
      <name val="Arial"/>
      <family val="2"/>
      <charset val="204"/>
    </font>
    <font>
      <b/>
      <i/>
      <sz val="10"/>
      <name val="Tahoma"/>
      <family val="2"/>
      <charset val="204"/>
    </font>
    <font>
      <sz val="9"/>
      <name val="Tahoma"/>
      <family val="2"/>
    </font>
    <font>
      <u/>
      <sz val="8"/>
      <color indexed="12"/>
      <name val="Arial"/>
      <family val="2"/>
      <charset val="204"/>
    </font>
    <font>
      <sz val="12"/>
      <color indexed="12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sz val="12"/>
      <color indexed="10"/>
      <name val="Tahoma"/>
      <family val="2"/>
      <charset val="204"/>
    </font>
    <font>
      <sz val="10"/>
      <name val="Times New Roman"/>
      <family val="1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</font>
    <font>
      <b/>
      <sz val="18"/>
      <color indexed="12"/>
      <name val="Microsoft Sans Serif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8"/>
      <color indexed="12"/>
      <name val="Tahoma"/>
      <family val="2"/>
      <charset val="204"/>
    </font>
    <font>
      <sz val="9"/>
      <color indexed="8"/>
      <name val="Tahoma"/>
      <family val="2"/>
    </font>
    <font>
      <sz val="13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3"/>
      <color indexed="12"/>
      <name val="Arial"/>
      <family val="2"/>
      <charset val="204"/>
    </font>
    <font>
      <b/>
      <i/>
      <sz val="10"/>
      <color indexed="10"/>
      <name val="Tahoma"/>
      <family val="2"/>
      <charset val="204"/>
    </font>
    <font>
      <b/>
      <sz val="14"/>
      <color indexed="10"/>
      <name val="Tahoma"/>
      <family val="2"/>
      <charset val="204"/>
    </font>
    <font>
      <b/>
      <sz val="18"/>
      <color indexed="10"/>
      <name val="Tahoma"/>
      <family val="2"/>
      <charset val="204"/>
    </font>
    <font>
      <sz val="14"/>
      <color indexed="12"/>
      <name val="Arial"/>
      <family val="2"/>
      <charset val="204"/>
    </font>
    <font>
      <b/>
      <sz val="14"/>
      <color indexed="12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2"/>
      <color indexed="30"/>
      <name val="Tahoma"/>
      <family val="2"/>
      <charset val="204"/>
    </font>
    <font>
      <b/>
      <sz val="12"/>
      <color indexed="62"/>
      <name val="Tahoma"/>
      <family val="2"/>
      <charset val="204"/>
    </font>
    <font>
      <sz val="8"/>
      <color indexed="62"/>
      <name val="Tahoma"/>
      <family val="2"/>
      <charset val="204"/>
    </font>
    <font>
      <b/>
      <sz val="12"/>
      <color indexed="8"/>
      <name val="Times New Roman"/>
      <family val="1"/>
    </font>
    <font>
      <b/>
      <sz val="14"/>
      <name val="Tahoma"/>
      <family val="2"/>
      <charset val="204"/>
    </font>
    <font>
      <b/>
      <i/>
      <sz val="14"/>
      <color indexed="10"/>
      <name val="Tahoma"/>
      <family val="2"/>
      <charset val="204"/>
    </font>
    <font>
      <b/>
      <i/>
      <sz val="10"/>
      <color indexed="9"/>
      <name val="Tahoma"/>
      <family val="2"/>
      <charset val="204"/>
    </font>
    <font>
      <b/>
      <sz val="12"/>
      <color indexed="36"/>
      <name val="Tahoma"/>
      <family val="2"/>
      <charset val="204"/>
    </font>
    <font>
      <b/>
      <sz val="14"/>
      <color indexed="12"/>
      <name val="Arial"/>
      <family val="2"/>
      <charset val="204"/>
    </font>
    <font>
      <b/>
      <sz val="36"/>
      <color indexed="10"/>
      <name val="Tahoma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6"/>
      <name val="Times New Roman"/>
      <family val="1"/>
      <charset val="204"/>
    </font>
    <font>
      <u/>
      <sz val="16"/>
      <color indexed="12"/>
      <name val="Arial"/>
      <family val="2"/>
      <charset val="204"/>
    </font>
    <font>
      <b/>
      <sz val="8"/>
      <color indexed="10"/>
      <name val="Tahoma"/>
      <family val="2"/>
      <charset val="204"/>
    </font>
    <font>
      <b/>
      <sz val="11"/>
      <color indexed="12"/>
      <name val="Microsoft Sans Serif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67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4" fillId="0" borderId="1" xfId="1" applyFont="1" applyFill="1" applyBorder="1" applyAlignment="1" applyProtection="1">
      <alignment vertical="center" wrapText="1"/>
    </xf>
    <xf numFmtId="0" fontId="14" fillId="0" borderId="3" xfId="1" applyFont="1" applyFill="1" applyBorder="1" applyAlignment="1" applyProtection="1">
      <alignment vertical="center" wrapText="1"/>
    </xf>
    <xf numFmtId="0" fontId="15" fillId="0" borderId="3" xfId="1" applyFont="1" applyFill="1" applyBorder="1" applyAlignment="1" applyProtection="1">
      <alignment vertical="center" wrapText="1"/>
    </xf>
    <xf numFmtId="0" fontId="15" fillId="0" borderId="1" xfId="1" applyFont="1" applyFill="1" applyBorder="1" applyAlignment="1" applyProtection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 applyProtection="1">
      <alignment horizontal="center" vertical="center" wrapText="1"/>
    </xf>
    <xf numFmtId="49" fontId="18" fillId="3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2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/>
    </xf>
    <xf numFmtId="49" fontId="29" fillId="5" borderId="1" xfId="0" applyNumberFormat="1" applyFont="1" applyFill="1" applyBorder="1" applyAlignment="1">
      <alignment horizontal="center" vertical="center"/>
    </xf>
    <xf numFmtId="0" fontId="32" fillId="0" borderId="3" xfId="1" applyFont="1" applyBorder="1" applyAlignment="1" applyProtection="1">
      <alignment vertical="center" wrapText="1"/>
    </xf>
    <xf numFmtId="0" fontId="32" fillId="2" borderId="3" xfId="1" applyFont="1" applyFill="1" applyBorder="1" applyAlignment="1" applyProtection="1">
      <alignment vertical="center" wrapText="1"/>
    </xf>
    <xf numFmtId="0" fontId="33" fillId="2" borderId="3" xfId="1" applyFont="1" applyFill="1" applyBorder="1" applyAlignment="1" applyProtection="1">
      <alignment vertical="center" wrapText="1"/>
    </xf>
    <xf numFmtId="0" fontId="33" fillId="0" borderId="3" xfId="1" applyFont="1" applyBorder="1" applyAlignment="1" applyProtection="1">
      <alignment vertical="center" wrapText="1"/>
    </xf>
    <xf numFmtId="0" fontId="32" fillId="2" borderId="1" xfId="1" applyFont="1" applyFill="1" applyBorder="1" applyAlignment="1" applyProtection="1">
      <alignment vertical="center" wrapText="1"/>
    </xf>
    <xf numFmtId="0" fontId="32" fillId="0" borderId="1" xfId="1" applyFont="1" applyFill="1" applyBorder="1" applyAlignment="1" applyProtection="1">
      <alignment vertical="center" wrapText="1"/>
    </xf>
    <xf numFmtId="0" fontId="32" fillId="0" borderId="3" xfId="1" applyFont="1" applyFill="1" applyBorder="1" applyAlignment="1" applyProtection="1">
      <alignment vertical="center" wrapText="1"/>
    </xf>
    <xf numFmtId="0" fontId="33" fillId="0" borderId="1" xfId="1" applyFont="1" applyFill="1" applyBorder="1" applyAlignment="1" applyProtection="1">
      <alignment vertical="center" wrapText="1"/>
    </xf>
    <xf numFmtId="0" fontId="34" fillId="0" borderId="3" xfId="1" applyFont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33" fillId="2" borderId="1" xfId="1" applyFont="1" applyFill="1" applyBorder="1" applyAlignment="1" applyProtection="1">
      <alignment vertical="center" wrapText="1"/>
    </xf>
    <xf numFmtId="49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29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6" fontId="3" fillId="0" borderId="1" xfId="4" applyNumberFormat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49" fontId="12" fillId="0" borderId="1" xfId="4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/>
    </xf>
    <xf numFmtId="0" fontId="28" fillId="0" borderId="1" xfId="1" applyFont="1" applyFill="1" applyBorder="1" applyAlignment="1" applyProtection="1">
      <alignment vertical="center" wrapText="1"/>
    </xf>
    <xf numFmtId="0" fontId="28" fillId="0" borderId="3" xfId="1" applyFont="1" applyFill="1" applyBorder="1" applyAlignment="1" applyProtection="1">
      <alignment vertical="center" wrapText="1"/>
    </xf>
    <xf numFmtId="0" fontId="26" fillId="0" borderId="1" xfId="1" applyFont="1" applyFill="1" applyBorder="1" applyAlignment="1" applyProtection="1">
      <alignment vertical="center" wrapText="1"/>
    </xf>
    <xf numFmtId="0" fontId="26" fillId="0" borderId="3" xfId="1" applyFont="1" applyFill="1" applyBorder="1" applyAlignment="1" applyProtection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33" fillId="0" borderId="1" xfId="1" applyFont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49" fontId="29" fillId="5" borderId="3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33" fillId="0" borderId="4" xfId="1" applyFont="1" applyFill="1" applyBorder="1" applyAlignment="1" applyProtection="1">
      <alignment vertical="center" wrapText="1"/>
    </xf>
    <xf numFmtId="0" fontId="3" fillId="0" borderId="4" xfId="0" applyFont="1" applyFill="1" applyBorder="1" applyAlignment="1">
      <alignment horizontal="left" vertical="center"/>
    </xf>
    <xf numFmtId="49" fontId="29" fillId="2" borderId="1" xfId="0" applyNumberFormat="1" applyFont="1" applyFill="1" applyBorder="1" applyAlignment="1">
      <alignment horizontal="center" vertical="center"/>
    </xf>
    <xf numFmtId="0" fontId="33" fillId="0" borderId="1" xfId="1" applyNumberFormat="1" applyFont="1" applyFill="1" applyBorder="1" applyAlignment="1" applyProtection="1">
      <alignment horizontal="left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3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5" applyFont="1" applyBorder="1" applyAlignment="1">
      <alignment horizontal="center" vertical="center"/>
    </xf>
    <xf numFmtId="49" fontId="2" fillId="2" borderId="1" xfId="5" applyNumberFormat="1" applyFont="1" applyFill="1" applyBorder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/>
    </xf>
    <xf numFmtId="49" fontId="12" fillId="0" borderId="1" xfId="5" applyNumberFormat="1" applyFont="1" applyFill="1" applyBorder="1" applyAlignment="1">
      <alignment horizontal="center" vertical="center" wrapText="1"/>
    </xf>
    <xf numFmtId="166" fontId="3" fillId="0" borderId="1" xfId="5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41" fillId="9" borderId="1" xfId="0" applyNumberFormat="1" applyFont="1" applyFill="1" applyBorder="1" applyAlignment="1">
      <alignment horizontal="center" vertical="center"/>
    </xf>
    <xf numFmtId="0" fontId="42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3" fillId="0" borderId="3" xfId="1" applyFont="1" applyFill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2" fontId="45" fillId="0" borderId="1" xfId="0" applyNumberFormat="1" applyFont="1" applyFill="1" applyBorder="1" applyAlignment="1">
      <alignment vertical="center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top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top" wrapText="1"/>
    </xf>
    <xf numFmtId="0" fontId="21" fillId="0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/>
    <xf numFmtId="2" fontId="38" fillId="3" borderId="1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Alignment="1">
      <alignment vertical="center"/>
    </xf>
    <xf numFmtId="2" fontId="46" fillId="0" borderId="0" xfId="0" applyNumberFormat="1" applyFont="1" applyFill="1" applyBorder="1" applyAlignment="1">
      <alignment vertical="center"/>
    </xf>
    <xf numFmtId="2" fontId="45" fillId="2" borderId="0" xfId="0" applyNumberFormat="1" applyFont="1" applyFill="1" applyAlignment="1">
      <alignment vertical="center" wrapText="1"/>
    </xf>
    <xf numFmtId="2" fontId="45" fillId="0" borderId="0" xfId="0" applyNumberFormat="1" applyFont="1" applyAlignment="1">
      <alignment vertical="center" wrapText="1"/>
    </xf>
    <xf numFmtId="0" fontId="4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/>
    <xf numFmtId="2" fontId="45" fillId="0" borderId="1" xfId="0" applyNumberFormat="1" applyFont="1" applyBorder="1" applyAlignment="1">
      <alignment vertical="center"/>
    </xf>
    <xf numFmtId="2" fontId="45" fillId="2" borderId="1" xfId="0" applyNumberFormat="1" applyFont="1" applyFill="1" applyBorder="1" applyAlignment="1">
      <alignment vertical="center"/>
    </xf>
    <xf numFmtId="2" fontId="45" fillId="0" borderId="6" xfId="0" applyNumberFormat="1" applyFont="1" applyBorder="1" applyAlignment="1">
      <alignment vertical="center"/>
    </xf>
    <xf numFmtId="0" fontId="47" fillId="0" borderId="0" xfId="0" applyFont="1" applyAlignment="1"/>
    <xf numFmtId="0" fontId="13" fillId="0" borderId="0" xfId="1" applyAlignment="1" applyProtection="1"/>
    <xf numFmtId="0" fontId="49" fillId="0" borderId="5" xfId="0" applyFont="1" applyBorder="1" applyAlignment="1">
      <alignment horizontal="center" vertical="center"/>
    </xf>
    <xf numFmtId="0" fontId="16" fillId="0" borderId="4" xfId="0" applyNumberFormat="1" applyFont="1" applyFill="1" applyBorder="1" applyAlignment="1">
      <alignment vertical="center" wrapText="1"/>
    </xf>
    <xf numFmtId="0" fontId="48" fillId="0" borderId="0" xfId="1" applyFont="1" applyAlignment="1" applyProtection="1">
      <alignment horizontal="center" wrapText="1"/>
    </xf>
    <xf numFmtId="0" fontId="50" fillId="0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7" xfId="0" applyFont="1" applyBorder="1" applyAlignment="1">
      <alignment horizontal="center" wrapText="1"/>
    </xf>
    <xf numFmtId="0" fontId="16" fillId="0" borderId="4" xfId="0" applyNumberFormat="1" applyFont="1" applyFill="1" applyBorder="1" applyAlignment="1">
      <alignment horizontal="center" vertical="top" wrapText="1"/>
    </xf>
    <xf numFmtId="0" fontId="16" fillId="0" borderId="3" xfId="0" applyNumberFormat="1" applyFont="1" applyFill="1" applyBorder="1" applyAlignment="1">
      <alignment horizontal="center" vertical="top" wrapText="1"/>
    </xf>
  </cellXfs>
  <cellStyles count="6">
    <cellStyle name="Гиперссылка" xfId="1" builtinId="8"/>
    <cellStyle name="Денежный 2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slovo-book.ru/index.shtml?decl/decllist.shtml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38</xdr:row>
      <xdr:rowOff>238125</xdr:rowOff>
    </xdr:from>
    <xdr:to>
      <xdr:col>14</xdr:col>
      <xdr:colOff>216693</xdr:colOff>
      <xdr:row>44</xdr:row>
      <xdr:rowOff>35718</xdr:rowOff>
    </xdr:to>
    <xdr:pic>
      <xdr:nvPicPr>
        <xdr:cNvPr id="1044" name="Picture 1024" descr="http://www.slovo-book.ru/cov/dprs/abcbooki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63200" y="12306300"/>
          <a:ext cx="8286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58</xdr:col>
      <xdr:colOff>533400</xdr:colOff>
      <xdr:row>141</xdr:row>
      <xdr:rowOff>152401</xdr:rowOff>
    </xdr:from>
    <xdr:ext cx="1214958" cy="641996"/>
    <xdr:sp macro="" textlink="">
      <xdr:nvSpPr>
        <xdr:cNvPr id="49" name="Блок-схема: перфолента 48"/>
        <xdr:cNvSpPr/>
      </xdr:nvSpPr>
      <xdr:spPr bwMode="auto">
        <a:xfrm>
          <a:off x="4566592" y="52168426"/>
          <a:ext cx="1214958" cy="632269"/>
        </a:xfrm>
        <a:prstGeom prst="flowChartPunchedTape">
          <a:avLst/>
        </a:prstGeom>
        <a:solidFill>
          <a:srgbClr val="FFFF00"/>
        </a:solidFill>
        <a:ln>
          <a:solidFill>
            <a:schemeClr val="accent6">
              <a:lumMod val="75000"/>
            </a:schemeClr>
          </a:solidFill>
        </a:ln>
        <a:scene3d>
          <a:camera prst="orthographicFront"/>
          <a:lightRig rig="threePt" dir="t"/>
        </a:scene3d>
        <a:sp3d extrusionH="76200">
          <a:extrusionClr>
            <a:schemeClr val="tx2">
              <a:lumMod val="20000"/>
              <a:lumOff val="80000"/>
            </a:schemeClr>
          </a:extrusion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ru-RU" sz="1400" b="1" i="0" baseline="0">
              <a:solidFill>
                <a:srgbClr val="FF0000"/>
              </a:solidFill>
            </a:rPr>
            <a:t>Новинки</a:t>
          </a:r>
          <a:r>
            <a:rPr lang="ru-RU" sz="1200" b="1" i="0" baseline="0">
              <a:solidFill>
                <a:srgbClr val="FF0000"/>
              </a:solidFill>
            </a:rPr>
            <a:t> !</a:t>
          </a:r>
          <a:r>
            <a:rPr lang="ru-RU" sz="1100"/>
            <a:t>! </a:t>
          </a:r>
        </a:p>
      </xdr:txBody>
    </xdr:sp>
    <xdr:clientData/>
  </xdr:oneCellAnchor>
  <xdr:twoCellAnchor editAs="oneCell">
    <xdr:from>
      <xdr:col>3</xdr:col>
      <xdr:colOff>3905250</xdr:colOff>
      <xdr:row>844</xdr:row>
      <xdr:rowOff>0</xdr:rowOff>
    </xdr:from>
    <xdr:to>
      <xdr:col>3</xdr:col>
      <xdr:colOff>4288631</xdr:colOff>
      <xdr:row>845</xdr:row>
      <xdr:rowOff>188120</xdr:rowOff>
    </xdr:to>
    <xdr:pic>
      <xdr:nvPicPr>
        <xdr:cNvPr id="1058" name="Рисунок 18" descr="EAC_b-on-w.svg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57775" y="285521400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81</xdr:row>
      <xdr:rowOff>231962</xdr:rowOff>
    </xdr:from>
    <xdr:ext cx="184731" cy="264560"/>
    <xdr:sp macro="" textlink="">
      <xdr:nvSpPr>
        <xdr:cNvPr id="45" name="TextBox 44"/>
        <xdr:cNvSpPr txBox="1"/>
      </xdr:nvSpPr>
      <xdr:spPr>
        <a:xfrm>
          <a:off x="5060156" y="28556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81</xdr:row>
      <xdr:rowOff>231962</xdr:rowOff>
    </xdr:from>
    <xdr:ext cx="184731" cy="264560"/>
    <xdr:sp macro="" textlink="">
      <xdr:nvSpPr>
        <xdr:cNvPr id="48" name="TextBox 47"/>
        <xdr:cNvSpPr txBox="1"/>
      </xdr:nvSpPr>
      <xdr:spPr>
        <a:xfrm>
          <a:off x="5060156" y="285569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83</xdr:row>
      <xdr:rowOff>231962</xdr:rowOff>
    </xdr:from>
    <xdr:ext cx="184731" cy="264560"/>
    <xdr:sp macro="" textlink="">
      <xdr:nvSpPr>
        <xdr:cNvPr id="52" name="TextBox 51"/>
        <xdr:cNvSpPr txBox="1"/>
      </xdr:nvSpPr>
      <xdr:spPr>
        <a:xfrm>
          <a:off x="5060156" y="29128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13</xdr:col>
      <xdr:colOff>0</xdr:colOff>
      <xdr:row>2</xdr:row>
      <xdr:rowOff>0</xdr:rowOff>
    </xdr:from>
    <xdr:to>
      <xdr:col>26</xdr:col>
      <xdr:colOff>454818</xdr:colOff>
      <xdr:row>2</xdr:row>
      <xdr:rowOff>1524000</xdr:rowOff>
    </xdr:to>
    <xdr:pic>
      <xdr:nvPicPr>
        <xdr:cNvPr id="1066" name="Рисунок 68" descr="в прайс зима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58450" y="0"/>
          <a:ext cx="8382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3390340</xdr:colOff>
      <xdr:row>82</xdr:row>
      <xdr:rowOff>231962</xdr:rowOff>
    </xdr:from>
    <xdr:ext cx="184731" cy="264560"/>
    <xdr:sp macro="" textlink="">
      <xdr:nvSpPr>
        <xdr:cNvPr id="44" name="TextBox 43"/>
        <xdr:cNvSpPr txBox="1"/>
      </xdr:nvSpPr>
      <xdr:spPr>
        <a:xfrm>
          <a:off x="5057215" y="288426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lovo-book.ru/cover/a/9785000336861.png" TargetMode="External"/><Relationship Id="rId671" Type="http://schemas.openxmlformats.org/officeDocument/2006/relationships/hyperlink" Target="http://slovo-book.ru/cov/sun/sun056i.jpg" TargetMode="External"/><Relationship Id="rId769" Type="http://schemas.openxmlformats.org/officeDocument/2006/relationships/hyperlink" Target="http://www.slovo-book.ru/cover/a/51/9785912828645.jpg" TargetMode="External"/><Relationship Id="rId21" Type="http://schemas.openxmlformats.org/officeDocument/2006/relationships/hyperlink" Target="http://www.slovo-book.ru/cov/rb/rb014i.jpg" TargetMode="External"/><Relationship Id="rId324" Type="http://schemas.openxmlformats.org/officeDocument/2006/relationships/hyperlink" Target="http://www.slovo-book.ru/cover/9785912828133.jpg" TargetMode="External"/><Relationship Id="rId531" Type="http://schemas.openxmlformats.org/officeDocument/2006/relationships/hyperlink" Target="http://www.slovo-book.ru/cover/9785912824456.jpg" TargetMode="External"/><Relationship Id="rId629" Type="http://schemas.openxmlformats.org/officeDocument/2006/relationships/hyperlink" Target="http://www.slovo-book.ru/cover/9785912823558.jpg" TargetMode="External"/><Relationship Id="rId170" Type="http://schemas.openxmlformats.org/officeDocument/2006/relationships/hyperlink" Target="http://www.slovo-book.ru/coveran/9785000335444.jpg" TargetMode="External"/><Relationship Id="rId226" Type="http://schemas.openxmlformats.org/officeDocument/2006/relationships/hyperlink" Target="http://www.slovo-book.ru/cover/9785912825071.png" TargetMode="External"/><Relationship Id="rId433" Type="http://schemas.openxmlformats.org/officeDocument/2006/relationships/hyperlink" Target="http://www.slovo-book.ru/cover/9785912827969.jpg" TargetMode="External"/><Relationship Id="rId268" Type="http://schemas.openxmlformats.org/officeDocument/2006/relationships/hyperlink" Target="http://www.slovo-book.ru/cover/978500033999200009.jpg" TargetMode="External"/><Relationship Id="rId475" Type="http://schemas.openxmlformats.org/officeDocument/2006/relationships/hyperlink" Target="http://www.slovo-book.ru/cover/9785000336687.png" TargetMode="External"/><Relationship Id="rId640" Type="http://schemas.openxmlformats.org/officeDocument/2006/relationships/hyperlink" Target="http://www.slovo-book.ru/coveran/9785912828980.jpg" TargetMode="External"/><Relationship Id="rId682" Type="http://schemas.openxmlformats.org/officeDocument/2006/relationships/hyperlink" Target="http://www.slovo-book.ru/cover/9785912824609.jpg" TargetMode="External"/><Relationship Id="rId738" Type="http://schemas.openxmlformats.org/officeDocument/2006/relationships/hyperlink" Target="http://www.slovo-book.ru/coveran/978500033999200040.jpg" TargetMode="External"/><Relationship Id="rId32" Type="http://schemas.openxmlformats.org/officeDocument/2006/relationships/hyperlink" Target="http://www.slovo-book.ru/cov/rb/rb060i.jpg" TargetMode="External"/><Relationship Id="rId74" Type="http://schemas.openxmlformats.org/officeDocument/2006/relationships/hyperlink" Target="http://slovo-book.ru/index.shtml?books/cardsshoe.shtml" TargetMode="External"/><Relationship Id="rId128" Type="http://schemas.openxmlformats.org/officeDocument/2006/relationships/hyperlink" Target="http://www.slovo-book.ru/cover/9785912821769.png" TargetMode="External"/><Relationship Id="rId335" Type="http://schemas.openxmlformats.org/officeDocument/2006/relationships/hyperlink" Target="http://www.slovo-book.ru/cover/9785912823350.jpg" TargetMode="External"/><Relationship Id="rId377" Type="http://schemas.openxmlformats.org/officeDocument/2006/relationships/hyperlink" Target="http://www.slovo-book.ru/cover/a/c/9785912826719.jpg" TargetMode="External"/><Relationship Id="rId500" Type="http://schemas.openxmlformats.org/officeDocument/2006/relationships/hyperlink" Target="http://www.slovo-book.ru/cover/9785912826405.jpg" TargetMode="External"/><Relationship Id="rId542" Type="http://schemas.openxmlformats.org/officeDocument/2006/relationships/hyperlink" Target="http://www.slovo-book.ru/cover/9785912822070.jpg" TargetMode="External"/><Relationship Id="rId584" Type="http://schemas.openxmlformats.org/officeDocument/2006/relationships/hyperlink" Target="http://www.slovo-book.ru/cover/9785000332735.jpg" TargetMode="External"/><Relationship Id="rId5" Type="http://schemas.openxmlformats.org/officeDocument/2006/relationships/hyperlink" Target="http://slovo-book.ru/cov/mpk/mpk029i.jpg" TargetMode="External"/><Relationship Id="rId181" Type="http://schemas.openxmlformats.org/officeDocument/2006/relationships/hyperlink" Target="http://www.slovo-book.ru/cover/9785912823626.jpg" TargetMode="External"/><Relationship Id="rId237" Type="http://schemas.openxmlformats.org/officeDocument/2006/relationships/hyperlink" Target="http://www.slovo-book.ru/cover/9785000336825.jpg" TargetMode="External"/><Relationship Id="rId402" Type="http://schemas.openxmlformats.org/officeDocument/2006/relationships/hyperlink" Target="http://www.slovo-book.ru/cover/a/9785912822445.jpg" TargetMode="External"/><Relationship Id="rId279" Type="http://schemas.openxmlformats.org/officeDocument/2006/relationships/hyperlink" Target="http://www.slovo-book.ru/cover/9785912827112.jpg" TargetMode="External"/><Relationship Id="rId444" Type="http://schemas.openxmlformats.org/officeDocument/2006/relationships/hyperlink" Target="http://www.slovo-book.ru/cover/9785000336625.png" TargetMode="External"/><Relationship Id="rId486" Type="http://schemas.openxmlformats.org/officeDocument/2006/relationships/hyperlink" Target="http://www.slovo-book.ru/cover/9785000336724.png" TargetMode="External"/><Relationship Id="rId651" Type="http://schemas.openxmlformats.org/officeDocument/2006/relationships/hyperlink" Target="http://www.slovo-book.ru/coveran/9785912829079.jpg" TargetMode="External"/><Relationship Id="rId693" Type="http://schemas.openxmlformats.org/officeDocument/2006/relationships/hyperlink" Target="http://www.slovo-book.ru/cover/9785912827723.jpg" TargetMode="External"/><Relationship Id="rId707" Type="http://schemas.openxmlformats.org/officeDocument/2006/relationships/hyperlink" Target="http://www.slovo-book.ru/cover/9785912828751.jpg" TargetMode="External"/><Relationship Id="rId749" Type="http://schemas.openxmlformats.org/officeDocument/2006/relationships/hyperlink" Target="http://www.slovo-book.ru/coveran/978500033999200027.jpg" TargetMode="External"/><Relationship Id="rId43" Type="http://schemas.openxmlformats.org/officeDocument/2006/relationships/hyperlink" Target="http://www.slovo-book.ru/coveran/9785912824388.jpg" TargetMode="External"/><Relationship Id="rId139" Type="http://schemas.openxmlformats.org/officeDocument/2006/relationships/hyperlink" Target="http://www.slovo-book.ru/cover/9785912821783.png" TargetMode="External"/><Relationship Id="rId290" Type="http://schemas.openxmlformats.org/officeDocument/2006/relationships/hyperlink" Target="http://www.slovo-book.ru/coveran/9785912822858.jpg" TargetMode="External"/><Relationship Id="rId304" Type="http://schemas.openxmlformats.org/officeDocument/2006/relationships/hyperlink" Target="http://www.slovo-book.ru/cover/9785912828157.jpg" TargetMode="External"/><Relationship Id="rId346" Type="http://schemas.openxmlformats.org/officeDocument/2006/relationships/hyperlink" Target="http://www.slovo-book.ru/cover/9785912827709.jpg" TargetMode="External"/><Relationship Id="rId388" Type="http://schemas.openxmlformats.org/officeDocument/2006/relationships/hyperlink" Target="http://www.slovo-book.ru/cover/9785912822711.jpg" TargetMode="External"/><Relationship Id="rId511" Type="http://schemas.openxmlformats.org/officeDocument/2006/relationships/hyperlink" Target="http://www.slovo-book.ru/cover/9785912825378.jpg" TargetMode="External"/><Relationship Id="rId553" Type="http://schemas.openxmlformats.org/officeDocument/2006/relationships/hyperlink" Target="http://www.slovo-book.ru/cov/pnep/pnep007i.jpg" TargetMode="External"/><Relationship Id="rId609" Type="http://schemas.openxmlformats.org/officeDocument/2006/relationships/hyperlink" Target="http://www.slovo-book.ru/cover/a/2/9785912827327.png" TargetMode="External"/><Relationship Id="rId760" Type="http://schemas.openxmlformats.org/officeDocument/2006/relationships/hyperlink" Target="http://www.slovo-book.ru/cover/978500033999200057.jpg" TargetMode="External"/><Relationship Id="rId85" Type="http://schemas.openxmlformats.org/officeDocument/2006/relationships/hyperlink" Target="http://www.slovo-book.ru/cov/favb/stars_i.jpg" TargetMode="External"/><Relationship Id="rId150" Type="http://schemas.openxmlformats.org/officeDocument/2006/relationships/hyperlink" Target="http://www.slovo-book.ru/coveran/9785000332474.jpg" TargetMode="External"/><Relationship Id="rId192" Type="http://schemas.openxmlformats.org/officeDocument/2006/relationships/hyperlink" Target="http://www.slovo-book.ru/cover/9785000335345.png" TargetMode="External"/><Relationship Id="rId206" Type="http://schemas.openxmlformats.org/officeDocument/2006/relationships/hyperlink" Target="http://www.slovo-book.ru/cover/9785000333105.jpg" TargetMode="External"/><Relationship Id="rId413" Type="http://schemas.openxmlformats.org/officeDocument/2006/relationships/hyperlink" Target="http://www.slovo-book.ru/cover/9785912825958.jpg" TargetMode="External"/><Relationship Id="rId595" Type="http://schemas.openxmlformats.org/officeDocument/2006/relationships/hyperlink" Target="http://www.slovo-book.ru/cover/9785912822728.jpg" TargetMode="External"/><Relationship Id="rId248" Type="http://schemas.openxmlformats.org/officeDocument/2006/relationships/hyperlink" Target="http://www.slovo-book.ru/cover/9785912828836.jpg" TargetMode="External"/><Relationship Id="rId455" Type="http://schemas.openxmlformats.org/officeDocument/2006/relationships/hyperlink" Target="http://www.slovo-book.ru/cover/9785912828928.jpg" TargetMode="External"/><Relationship Id="rId497" Type="http://schemas.openxmlformats.org/officeDocument/2006/relationships/hyperlink" Target="http://www.slovo-book.ru/cover/a/5a/9785912825507.jpg" TargetMode="External"/><Relationship Id="rId620" Type="http://schemas.openxmlformats.org/officeDocument/2006/relationships/hyperlink" Target="http://slovo-book.ru/cov/chps/chps008i.jpg" TargetMode="External"/><Relationship Id="rId662" Type="http://schemas.openxmlformats.org/officeDocument/2006/relationships/hyperlink" Target="http://www.slovo-book.ru/cover/9785912822384.jpg" TargetMode="External"/><Relationship Id="rId718" Type="http://schemas.openxmlformats.org/officeDocument/2006/relationships/hyperlink" Target="http://www.slovo-book.ru/cover/978500033999200018.jpg" TargetMode="External"/><Relationship Id="rId12" Type="http://schemas.openxmlformats.org/officeDocument/2006/relationships/hyperlink" Target="http://www.slovo-book.ru/cov/rb/rb050i.jpg" TargetMode="External"/><Relationship Id="rId108" Type="http://schemas.openxmlformats.org/officeDocument/2006/relationships/hyperlink" Target="http://www.slovo-book.ru/cover/9785912828294.png" TargetMode="External"/><Relationship Id="rId315" Type="http://schemas.openxmlformats.org/officeDocument/2006/relationships/hyperlink" Target="http://www.slovo-book.ru/cover/9785000335024.jpg" TargetMode="External"/><Relationship Id="rId357" Type="http://schemas.openxmlformats.org/officeDocument/2006/relationships/hyperlink" Target="http://www.slovo-book.ru/cover/a/c/9785912828287.jpg" TargetMode="External"/><Relationship Id="rId522" Type="http://schemas.openxmlformats.org/officeDocument/2006/relationships/hyperlink" Target="http://www.slovo-book.ru/coveran/9785912822544.jpg" TargetMode="External"/><Relationship Id="rId54" Type="http://schemas.openxmlformats.org/officeDocument/2006/relationships/hyperlink" Target="http://www.slovo-book.ru/cov/chps/chps020i.jpg" TargetMode="External"/><Relationship Id="rId96" Type="http://schemas.openxmlformats.org/officeDocument/2006/relationships/hyperlink" Target="http://www.slovo-book.ru/coveran/9785000335857.jpg" TargetMode="External"/><Relationship Id="rId161" Type="http://schemas.openxmlformats.org/officeDocument/2006/relationships/hyperlink" Target="http://www.slovo-book.ru/coveran/9785000336090.jpg" TargetMode="External"/><Relationship Id="rId217" Type="http://schemas.openxmlformats.org/officeDocument/2006/relationships/hyperlink" Target="http://www.slovo-book.ru/cover/9785000335116.jpg" TargetMode="External"/><Relationship Id="rId399" Type="http://schemas.openxmlformats.org/officeDocument/2006/relationships/hyperlink" Target="http://www.slovo-book.ru/cover/a/9785912822575.jpg" TargetMode="External"/><Relationship Id="rId564" Type="http://schemas.openxmlformats.org/officeDocument/2006/relationships/hyperlink" Target="http://www.slovo-book.ru/cov/pniv/pniv022i.jpg" TargetMode="External"/><Relationship Id="rId771" Type="http://schemas.openxmlformats.org/officeDocument/2006/relationships/hyperlink" Target="http://www.slovo-book.ru/cover/a/51/9785912828638.jpg" TargetMode="External"/><Relationship Id="rId259" Type="http://schemas.openxmlformats.org/officeDocument/2006/relationships/hyperlink" Target="http://www.slovo-book.ru/cov/post/abc03i.jpg" TargetMode="External"/><Relationship Id="rId424" Type="http://schemas.openxmlformats.org/officeDocument/2006/relationships/hyperlink" Target="http://www.slovo-book.ru/cover/9785000334614.jpg" TargetMode="External"/><Relationship Id="rId466" Type="http://schemas.openxmlformats.org/officeDocument/2006/relationships/hyperlink" Target="http://www.slovo-book.ru/cover/9785000337158.png" TargetMode="External"/><Relationship Id="rId631" Type="http://schemas.openxmlformats.org/officeDocument/2006/relationships/hyperlink" Target="http://www.slovo-book.ru/cover/9785912824890.jpg" TargetMode="External"/><Relationship Id="rId673" Type="http://schemas.openxmlformats.org/officeDocument/2006/relationships/hyperlink" Target="http://www.slovo-book.ru/coveran/9785000336038.jpg" TargetMode="External"/><Relationship Id="rId729" Type="http://schemas.openxmlformats.org/officeDocument/2006/relationships/hyperlink" Target="http://www.slovo-book.ru/coveran/978500033999200045.jpg" TargetMode="External"/><Relationship Id="rId23" Type="http://schemas.openxmlformats.org/officeDocument/2006/relationships/hyperlink" Target="http://www.slovo-book.ru/cov/rb/rb072i.jpg" TargetMode="External"/><Relationship Id="rId119" Type="http://schemas.openxmlformats.org/officeDocument/2006/relationships/hyperlink" Target="http://slovo-book.ru/cover/a/9785000336908.png" TargetMode="External"/><Relationship Id="rId270" Type="http://schemas.openxmlformats.org/officeDocument/2006/relationships/hyperlink" Target="http://www.slovo-book.ru/cover/9785912822971.jpg" TargetMode="External"/><Relationship Id="rId326" Type="http://schemas.openxmlformats.org/officeDocument/2006/relationships/hyperlink" Target="http://www.slovo-book.ru/cover/9785000336359.jpg" TargetMode="External"/><Relationship Id="rId533" Type="http://schemas.openxmlformats.org/officeDocument/2006/relationships/hyperlink" Target="http://www.slovo-book.ru/cover/9785912828317.jpg" TargetMode="External"/><Relationship Id="rId65" Type="http://schemas.openxmlformats.org/officeDocument/2006/relationships/hyperlink" Target="http://slovo-book.ru/index.shtml?books/cardstool.shtml" TargetMode="External"/><Relationship Id="rId130" Type="http://schemas.openxmlformats.org/officeDocument/2006/relationships/hyperlink" Target="http://www.slovo-book.ru/cover/9785912826917.png" TargetMode="External"/><Relationship Id="rId368" Type="http://schemas.openxmlformats.org/officeDocument/2006/relationships/hyperlink" Target="http://www.slovo-book.ru/coveran/9785912826689.jpg" TargetMode="External"/><Relationship Id="rId575" Type="http://schemas.openxmlformats.org/officeDocument/2006/relationships/hyperlink" Target="http://www.slovo-book.ru/cover/9785912823305.jpg" TargetMode="External"/><Relationship Id="rId740" Type="http://schemas.openxmlformats.org/officeDocument/2006/relationships/hyperlink" Target="http://www.slovo-book.ru/cover/978500033999200036.jpg" TargetMode="External"/><Relationship Id="rId172" Type="http://schemas.openxmlformats.org/officeDocument/2006/relationships/hyperlink" Target="http://www.slovo-book.ru/cover/9785912825859.jpg" TargetMode="External"/><Relationship Id="rId228" Type="http://schemas.openxmlformats.org/officeDocument/2006/relationships/hyperlink" Target="http://www.slovo-book.ru/cover/9785912823404.png" TargetMode="External"/><Relationship Id="rId435" Type="http://schemas.openxmlformats.org/officeDocument/2006/relationships/hyperlink" Target="http://www.slovo-book.ru/cover/9785912827907.jpg" TargetMode="External"/><Relationship Id="rId477" Type="http://schemas.openxmlformats.org/officeDocument/2006/relationships/hyperlink" Target="http://slovo-book.ru/cov/chps/chps008i.jpg" TargetMode="External"/><Relationship Id="rId600" Type="http://schemas.openxmlformats.org/officeDocument/2006/relationships/hyperlink" Target="http://www.slovo-book.ru/cover/9785912827211.jpg" TargetMode="External"/><Relationship Id="rId642" Type="http://schemas.openxmlformats.org/officeDocument/2006/relationships/hyperlink" Target="http://www.slovo-book.ru/coveran/9785912826085.jpg" TargetMode="External"/><Relationship Id="rId684" Type="http://schemas.openxmlformats.org/officeDocument/2006/relationships/hyperlink" Target="http://www.slovo-book.ru/cover/9785912820083.jpg" TargetMode="External"/><Relationship Id="rId281" Type="http://schemas.openxmlformats.org/officeDocument/2006/relationships/hyperlink" Target="http://www.slovo-book.ru/coveran/9785912824852.jpg" TargetMode="External"/><Relationship Id="rId337" Type="http://schemas.openxmlformats.org/officeDocument/2006/relationships/hyperlink" Target="http://www.slovo-book.ru/cover/9785912823640.jpg" TargetMode="External"/><Relationship Id="rId502" Type="http://schemas.openxmlformats.org/officeDocument/2006/relationships/hyperlink" Target="http://www.slovo-book.ru/cover/9785912826436.jpg" TargetMode="External"/><Relationship Id="rId34" Type="http://schemas.openxmlformats.org/officeDocument/2006/relationships/hyperlink" Target="http://www.slovo-book.ru/cov/rb/rb009i.jpg" TargetMode="External"/><Relationship Id="rId76" Type="http://schemas.openxmlformats.org/officeDocument/2006/relationships/hyperlink" Target="http://www.slovo-book.ru/cov/mpk/mpk045i.jpg" TargetMode="External"/><Relationship Id="rId141" Type="http://schemas.openxmlformats.org/officeDocument/2006/relationships/hyperlink" Target="http://www.slovo-book.ru/cover/9785000333181.jpg" TargetMode="External"/><Relationship Id="rId379" Type="http://schemas.openxmlformats.org/officeDocument/2006/relationships/hyperlink" Target="http://www.slovo-book.ru/cover/9785000337073.jpg" TargetMode="External"/><Relationship Id="rId544" Type="http://schemas.openxmlformats.org/officeDocument/2006/relationships/hyperlink" Target="http://www.slovo-book.ru/cover/9785000335130.jpg" TargetMode="External"/><Relationship Id="rId586" Type="http://schemas.openxmlformats.org/officeDocument/2006/relationships/hyperlink" Target="http://www.slovo-book.ru/cover/9785912826795.jpg" TargetMode="External"/><Relationship Id="rId751" Type="http://schemas.openxmlformats.org/officeDocument/2006/relationships/hyperlink" Target="http://www.slovo-book.ru/cover/978500033999200049.jpg" TargetMode="External"/><Relationship Id="rId7" Type="http://schemas.openxmlformats.org/officeDocument/2006/relationships/hyperlink" Target="http://slovo-book.ru/cov/mpk/mpk009i.jpg" TargetMode="External"/><Relationship Id="rId183" Type="http://schemas.openxmlformats.org/officeDocument/2006/relationships/hyperlink" Target="http://www.slovo-book.ru/cover/9785912823466.jpg" TargetMode="External"/><Relationship Id="rId239" Type="http://schemas.openxmlformats.org/officeDocument/2006/relationships/hyperlink" Target="http://www.slovo-book.ru/cover/9785000336771.jpg" TargetMode="External"/><Relationship Id="rId390" Type="http://schemas.openxmlformats.org/officeDocument/2006/relationships/hyperlink" Target="http://www.slovo-book.ru/coveran/9785912822476.jpg" TargetMode="External"/><Relationship Id="rId404" Type="http://schemas.openxmlformats.org/officeDocument/2006/relationships/hyperlink" Target="http://www.slovo-book.ru/cover/a/9785912825156.jpg" TargetMode="External"/><Relationship Id="rId446" Type="http://schemas.openxmlformats.org/officeDocument/2006/relationships/hyperlink" Target="http://www.slovo-book.ru/cover/9785000336601.png" TargetMode="External"/><Relationship Id="rId611" Type="http://schemas.openxmlformats.org/officeDocument/2006/relationships/hyperlink" Target="http://www.slovo-book.ru/cover/a/2/9785912825569.png" TargetMode="External"/><Relationship Id="rId653" Type="http://schemas.openxmlformats.org/officeDocument/2006/relationships/hyperlink" Target="http://www.slovo-book.ru/coveran/9785912824944.jpg" TargetMode="External"/><Relationship Id="rId250" Type="http://schemas.openxmlformats.org/officeDocument/2006/relationships/hyperlink" Target="http://www.slovo-book.ru/cover/9785912822087.jpg" TargetMode="External"/><Relationship Id="rId292" Type="http://schemas.openxmlformats.org/officeDocument/2006/relationships/hyperlink" Target="http://www.slovo-book.ru/coveran/9785912824869.jpg" TargetMode="External"/><Relationship Id="rId306" Type="http://schemas.openxmlformats.org/officeDocument/2006/relationships/hyperlink" Target="http://www.slovo-book.ru/cover/9785912824302.jpg" TargetMode="External"/><Relationship Id="rId488" Type="http://schemas.openxmlformats.org/officeDocument/2006/relationships/hyperlink" Target="http://www.slovo-book.ru/cover/9785000336748.png" TargetMode="External"/><Relationship Id="rId695" Type="http://schemas.openxmlformats.org/officeDocument/2006/relationships/hyperlink" Target="http://www.slovo-book.ru/cover/9785912827693.jpg" TargetMode="External"/><Relationship Id="rId709" Type="http://schemas.openxmlformats.org/officeDocument/2006/relationships/hyperlink" Target="http://www.slovo-book.ru/cover/978500033999200004.jpg" TargetMode="External"/><Relationship Id="rId45" Type="http://schemas.openxmlformats.org/officeDocument/2006/relationships/hyperlink" Target="http://slovo-book.ru/cov/mpk/mpk032i.jpg" TargetMode="External"/><Relationship Id="rId87" Type="http://schemas.openxmlformats.org/officeDocument/2006/relationships/hyperlink" Target="http://www.slovo-book.ru/cov/favb/travelf_i.jpg" TargetMode="External"/><Relationship Id="rId110" Type="http://schemas.openxmlformats.org/officeDocument/2006/relationships/hyperlink" Target="http://www.slovo-book.ru/cover/9785912823770.png" TargetMode="External"/><Relationship Id="rId348" Type="http://schemas.openxmlformats.org/officeDocument/2006/relationships/hyperlink" Target="http://www.slovo-book.ru/cover/9785912823435.jpg" TargetMode="External"/><Relationship Id="rId513" Type="http://schemas.openxmlformats.org/officeDocument/2006/relationships/hyperlink" Target="http://www.slovo-book.ru/cover/9785912823381.jpg" TargetMode="External"/><Relationship Id="rId555" Type="http://schemas.openxmlformats.org/officeDocument/2006/relationships/hyperlink" Target="http://www.slovo-book.ru/cov/pnep/pnep012i.jpg" TargetMode="External"/><Relationship Id="rId597" Type="http://schemas.openxmlformats.org/officeDocument/2006/relationships/hyperlink" Target="http://www.slovo-book.ru/cover/9785912826108.jpg" TargetMode="External"/><Relationship Id="rId720" Type="http://schemas.openxmlformats.org/officeDocument/2006/relationships/hyperlink" Target="http://www.slovo-book.ru/cover/978500033999200054.jpg" TargetMode="External"/><Relationship Id="rId762" Type="http://schemas.openxmlformats.org/officeDocument/2006/relationships/hyperlink" Target="http://www.slovo-book.ru/coveran/9785912829062.jpg" TargetMode="External"/><Relationship Id="rId152" Type="http://schemas.openxmlformats.org/officeDocument/2006/relationships/hyperlink" Target="http://www.slovo-book.ru/coveran/9785000333549.jpg" TargetMode="External"/><Relationship Id="rId194" Type="http://schemas.openxmlformats.org/officeDocument/2006/relationships/hyperlink" Target="http://www.slovo-book.ru/cover/9785000335321.png" TargetMode="External"/><Relationship Id="rId208" Type="http://schemas.openxmlformats.org/officeDocument/2006/relationships/hyperlink" Target="http://www.slovo-book.ru/cover/9785000335055.jpg" TargetMode="External"/><Relationship Id="rId415" Type="http://schemas.openxmlformats.org/officeDocument/2006/relationships/hyperlink" Target="http://www.slovo-book.ru/cover/9785912827020.jpg" TargetMode="External"/><Relationship Id="rId457" Type="http://schemas.openxmlformats.org/officeDocument/2006/relationships/hyperlink" Target="http://www.slovo-book.ru/cover/9785912822124.jpg" TargetMode="External"/><Relationship Id="rId622" Type="http://schemas.openxmlformats.org/officeDocument/2006/relationships/hyperlink" Target="http://www.slovo-book.ru/coveran/9785000335xxx.jpg" TargetMode="External"/><Relationship Id="rId261" Type="http://schemas.openxmlformats.org/officeDocument/2006/relationships/hyperlink" Target="http://www.slovo-book.ru/cover/9785912828355.jpg" TargetMode="External"/><Relationship Id="rId499" Type="http://schemas.openxmlformats.org/officeDocument/2006/relationships/hyperlink" Target="http://www.slovo-book.ru/cover/a/551/9785000337202.jpg" TargetMode="External"/><Relationship Id="rId664" Type="http://schemas.openxmlformats.org/officeDocument/2006/relationships/hyperlink" Target="http://www.slovo-book.ru/cover/9785912823121.jpg" TargetMode="External"/><Relationship Id="rId14" Type="http://schemas.openxmlformats.org/officeDocument/2006/relationships/hyperlink" Target="http://www.slovo-book.ru/cover/9785912821950.jpg" TargetMode="External"/><Relationship Id="rId56" Type="http://schemas.openxmlformats.org/officeDocument/2006/relationships/hyperlink" Target="http://www.slovo-book.ru/cov/mpk/mpk039i.jpg" TargetMode="External"/><Relationship Id="rId317" Type="http://schemas.openxmlformats.org/officeDocument/2006/relationships/hyperlink" Target="http://www.slovo-book.ru/cover/9785912826818.jpg" TargetMode="External"/><Relationship Id="rId359" Type="http://schemas.openxmlformats.org/officeDocument/2006/relationships/hyperlink" Target="http://www.slovo-book.ru/cover/9785912826726.jpg" TargetMode="External"/><Relationship Id="rId524" Type="http://schemas.openxmlformats.org/officeDocument/2006/relationships/hyperlink" Target="http://www.slovo-book.ru/coveran/9785000336144.jpg" TargetMode="External"/><Relationship Id="rId566" Type="http://schemas.openxmlformats.org/officeDocument/2006/relationships/hyperlink" Target="http://www.slovo-book.ru/cov/pniv/pniv014i.jpg" TargetMode="External"/><Relationship Id="rId731" Type="http://schemas.openxmlformats.org/officeDocument/2006/relationships/hyperlink" Target="http://www.slovo-book.ru/coveran/978500033999200043.jpg" TargetMode="External"/><Relationship Id="rId773" Type="http://schemas.openxmlformats.org/officeDocument/2006/relationships/hyperlink" Target="http://slovo-book.ru/cover/9785912828553.png" TargetMode="External"/><Relationship Id="rId98" Type="http://schemas.openxmlformats.org/officeDocument/2006/relationships/hyperlink" Target="http://www.slovo-book.ru/coveran/9785000335789.jpg" TargetMode="External"/><Relationship Id="rId121" Type="http://schemas.openxmlformats.org/officeDocument/2006/relationships/hyperlink" Target="http://slovo-book.ru/cover/a/9785000336915.png" TargetMode="External"/><Relationship Id="rId163" Type="http://schemas.openxmlformats.org/officeDocument/2006/relationships/hyperlink" Target="http://www.slovo-book.ru/coveran/9785000336236.jpg" TargetMode="External"/><Relationship Id="rId219" Type="http://schemas.openxmlformats.org/officeDocument/2006/relationships/hyperlink" Target="http://www.slovo-book.ru/cover/9785912824760.png" TargetMode="External"/><Relationship Id="rId370" Type="http://schemas.openxmlformats.org/officeDocument/2006/relationships/hyperlink" Target="http://www.slovo-book.ru/coveran/9785912829109.jpg" TargetMode="External"/><Relationship Id="rId426" Type="http://schemas.openxmlformats.org/officeDocument/2006/relationships/hyperlink" Target="http://www.slovo-book.ru/cover/9785912828539.jpg" TargetMode="External"/><Relationship Id="rId633" Type="http://schemas.openxmlformats.org/officeDocument/2006/relationships/hyperlink" Target="http://www.slovo-book.ru/cover/9785912824074.jpg" TargetMode="External"/><Relationship Id="rId230" Type="http://schemas.openxmlformats.org/officeDocument/2006/relationships/hyperlink" Target="http://www.slovo-book.ru/cover/9785912822643.png" TargetMode="External"/><Relationship Id="rId468" Type="http://schemas.openxmlformats.org/officeDocument/2006/relationships/hyperlink" Target="http://www.slovo-book.ru/cover/9785000337134.png" TargetMode="External"/><Relationship Id="rId675" Type="http://schemas.openxmlformats.org/officeDocument/2006/relationships/hyperlink" Target="http://www.slovo-book.ru/coveran/9785000336052.jpg" TargetMode="External"/><Relationship Id="rId25" Type="http://schemas.openxmlformats.org/officeDocument/2006/relationships/hyperlink" Target="http://www.slovo-book.ru/cov/rb/rb008i.jpg" TargetMode="External"/><Relationship Id="rId67" Type="http://schemas.openxmlformats.org/officeDocument/2006/relationships/hyperlink" Target="http://www.slovo-book.ru/cov/favb/travel_i.jpg" TargetMode="External"/><Relationship Id="rId272" Type="http://schemas.openxmlformats.org/officeDocument/2006/relationships/hyperlink" Target="http://www.slovo-book.ru/cover/978500033999200058.jpg" TargetMode="External"/><Relationship Id="rId328" Type="http://schemas.openxmlformats.org/officeDocument/2006/relationships/hyperlink" Target="http://www.slovo-book.ru/cover/9785912825750.jpg" TargetMode="External"/><Relationship Id="rId535" Type="http://schemas.openxmlformats.org/officeDocument/2006/relationships/hyperlink" Target="http://www.slovo-book.ru/cover/a/18/9785912827419.jpg" TargetMode="External"/><Relationship Id="rId577" Type="http://schemas.openxmlformats.org/officeDocument/2006/relationships/hyperlink" Target="http://www.slovo-book.ru/cover/9785912827358.jpg" TargetMode="External"/><Relationship Id="rId700" Type="http://schemas.openxmlformats.org/officeDocument/2006/relationships/hyperlink" Target="http://www.slovo-book.ru/cover/978500033999200018.jpg" TargetMode="External"/><Relationship Id="rId742" Type="http://schemas.openxmlformats.org/officeDocument/2006/relationships/hyperlink" Target="http://www.slovo-book.ru/coveran/978500033999200037.jpg" TargetMode="External"/><Relationship Id="rId132" Type="http://schemas.openxmlformats.org/officeDocument/2006/relationships/hyperlink" Target="http://www.slovo-book.ru/cover/9785912821752.png" TargetMode="External"/><Relationship Id="rId174" Type="http://schemas.openxmlformats.org/officeDocument/2006/relationships/hyperlink" Target="http://www.slovo-book.ru/cover/9785912825873.jpg" TargetMode="External"/><Relationship Id="rId381" Type="http://schemas.openxmlformats.org/officeDocument/2006/relationships/hyperlink" Target="http://www.slovo-book.ru/cover/9785912826672.jpg" TargetMode="External"/><Relationship Id="rId602" Type="http://schemas.openxmlformats.org/officeDocument/2006/relationships/hyperlink" Target="http://www.slovo-book.ru/cover/9785912824449.jpg" TargetMode="External"/><Relationship Id="rId241" Type="http://schemas.openxmlformats.org/officeDocument/2006/relationships/hyperlink" Target="http://www.slovo-book.ru/cover/9785000336795.jpg" TargetMode="External"/><Relationship Id="rId437" Type="http://schemas.openxmlformats.org/officeDocument/2006/relationships/hyperlink" Target="http://www.slovo-book.ru/cover/9785000336434.png" TargetMode="External"/><Relationship Id="rId479" Type="http://schemas.openxmlformats.org/officeDocument/2006/relationships/hyperlink" Target="http://www.slovo-book.ru/cover/9785000336700.png" TargetMode="External"/><Relationship Id="rId644" Type="http://schemas.openxmlformats.org/officeDocument/2006/relationships/hyperlink" Target="http://www.slovo-book.ru/coveran/9785912823879.jpg" TargetMode="External"/><Relationship Id="rId686" Type="http://schemas.openxmlformats.org/officeDocument/2006/relationships/hyperlink" Target="http://www.slovo-book.ru/cover/9785912820090.jpg" TargetMode="External"/><Relationship Id="rId36" Type="http://schemas.openxmlformats.org/officeDocument/2006/relationships/hyperlink" Target="http://www.slovo-book.ru/cov/rb/rb071i.jpg" TargetMode="External"/><Relationship Id="rId283" Type="http://schemas.openxmlformats.org/officeDocument/2006/relationships/hyperlink" Target="http://www.slovo-book.ru/cover/9785912821509.jpg" TargetMode="External"/><Relationship Id="rId339" Type="http://schemas.openxmlformats.org/officeDocument/2006/relationships/hyperlink" Target="http://www.slovo-book.ru/coveran/9785912821899.jpg" TargetMode="External"/><Relationship Id="rId490" Type="http://schemas.openxmlformats.org/officeDocument/2006/relationships/hyperlink" Target="http://www.slovo-book.ru/cover/a/5a/9785000337165.jpg" TargetMode="External"/><Relationship Id="rId504" Type="http://schemas.openxmlformats.org/officeDocument/2006/relationships/hyperlink" Target="http://www.slovo-book.ru/coveran/9785912825453.jpg" TargetMode="External"/><Relationship Id="rId546" Type="http://schemas.openxmlformats.org/officeDocument/2006/relationships/hyperlink" Target="http://www.slovo-book.ru/cover/9785912822032.jpg" TargetMode="External"/><Relationship Id="rId711" Type="http://schemas.openxmlformats.org/officeDocument/2006/relationships/hyperlink" Target="http://www.slovo-book.ru/cover/978500033999200006.jpg" TargetMode="External"/><Relationship Id="rId753" Type="http://schemas.openxmlformats.org/officeDocument/2006/relationships/hyperlink" Target="http://www.slovo-book.ru/cover/978500033999200051.jpg" TargetMode="External"/><Relationship Id="rId78" Type="http://schemas.openxmlformats.org/officeDocument/2006/relationships/hyperlink" Target="http://www.slovo-book.ru/cov/rb/rb065i.jpg" TargetMode="External"/><Relationship Id="rId101" Type="http://schemas.openxmlformats.org/officeDocument/2006/relationships/hyperlink" Target="http://www.slovo-book.ru/cover/9785000336335.png" TargetMode="External"/><Relationship Id="rId143" Type="http://schemas.openxmlformats.org/officeDocument/2006/relationships/hyperlink" Target="http://www.slovo-book.ru/cover/9785912821745.jpg" TargetMode="External"/><Relationship Id="rId185" Type="http://schemas.openxmlformats.org/officeDocument/2006/relationships/hyperlink" Target="http://www.slovo-book.ru/cover/9785912823497.jpg" TargetMode="External"/><Relationship Id="rId350" Type="http://schemas.openxmlformats.org/officeDocument/2006/relationships/hyperlink" Target="http://www.slovo-book.ru/coveran/9785912828942.jpg" TargetMode="External"/><Relationship Id="rId406" Type="http://schemas.openxmlformats.org/officeDocument/2006/relationships/hyperlink" Target="http://www.slovo-book.ru/cover/9785912826252.jpg" TargetMode="External"/><Relationship Id="rId588" Type="http://schemas.openxmlformats.org/officeDocument/2006/relationships/hyperlink" Target="http://www.slovo-book.ru/coveran/9785912822599.jpg" TargetMode="External"/><Relationship Id="rId9" Type="http://schemas.openxmlformats.org/officeDocument/2006/relationships/hyperlink" Target="http://www.slovo-book.ru/cover/9785912826160.jpg" TargetMode="External"/><Relationship Id="rId210" Type="http://schemas.openxmlformats.org/officeDocument/2006/relationships/hyperlink" Target="http://www.slovo-book.ru/cover/9785912826535.jpg" TargetMode="External"/><Relationship Id="rId392" Type="http://schemas.openxmlformats.org/officeDocument/2006/relationships/hyperlink" Target="http://www.slovo-book.ru/cover/9785000335512.jpg" TargetMode="External"/><Relationship Id="rId448" Type="http://schemas.openxmlformats.org/officeDocument/2006/relationships/hyperlink" Target="http://www.slovo-book.ru/cover/a/c/9785912827549.jpg" TargetMode="External"/><Relationship Id="rId613" Type="http://schemas.openxmlformats.org/officeDocument/2006/relationships/hyperlink" Target="http://www.slovo-book.ru/cover/9785000337240.png" TargetMode="External"/><Relationship Id="rId655" Type="http://schemas.openxmlformats.org/officeDocument/2006/relationships/hyperlink" Target="http://www.slovo-book.ru/coveran/9785912820700.jpg" TargetMode="External"/><Relationship Id="rId697" Type="http://schemas.openxmlformats.org/officeDocument/2006/relationships/hyperlink" Target="http://www.slovo-book.ru/cover/9785912823954.jpg" TargetMode="External"/><Relationship Id="rId252" Type="http://schemas.openxmlformats.org/officeDocument/2006/relationships/hyperlink" Target="http://www.slovo-book.ru/cover/9785912825972.jpg" TargetMode="External"/><Relationship Id="rId294" Type="http://schemas.openxmlformats.org/officeDocument/2006/relationships/hyperlink" Target="http://www.slovo-book.ru/cover/9785000336533.png" TargetMode="External"/><Relationship Id="rId308" Type="http://schemas.openxmlformats.org/officeDocument/2006/relationships/hyperlink" Target="http://www.slovo-book.ru/coveran/9785912822308.jpg" TargetMode="External"/><Relationship Id="rId515" Type="http://schemas.openxmlformats.org/officeDocument/2006/relationships/hyperlink" Target="http://www.slovo-book.ru/cover/9785912826399.jpg" TargetMode="External"/><Relationship Id="rId722" Type="http://schemas.openxmlformats.org/officeDocument/2006/relationships/hyperlink" Target="http://www.slovo-book.ru/cover/978500033999200019.jpg" TargetMode="External"/><Relationship Id="rId47" Type="http://schemas.openxmlformats.org/officeDocument/2006/relationships/hyperlink" Target="http://slovo-book.ru/index.shtml?books/cardsfber.shtml" TargetMode="External"/><Relationship Id="rId89" Type="http://schemas.openxmlformats.org/officeDocument/2006/relationships/hyperlink" Target="http://www.slovo-book.ru/cov/rb/rb081i.jpg" TargetMode="External"/><Relationship Id="rId112" Type="http://schemas.openxmlformats.org/officeDocument/2006/relationships/hyperlink" Target="http://www.slovo-book.ru/cover/9785000336410.png" TargetMode="External"/><Relationship Id="rId154" Type="http://schemas.openxmlformats.org/officeDocument/2006/relationships/hyperlink" Target="http://www.slovo-book.ru/cover/9785000335376.jpg" TargetMode="External"/><Relationship Id="rId361" Type="http://schemas.openxmlformats.org/officeDocument/2006/relationships/hyperlink" Target="http://www.slovo-book.ru/cover/9785912828096.jpg" TargetMode="External"/><Relationship Id="rId557" Type="http://schemas.openxmlformats.org/officeDocument/2006/relationships/hyperlink" Target="http://www.slovo-book.ru/cov/pniv/pniv028i.jpg" TargetMode="External"/><Relationship Id="rId599" Type="http://schemas.openxmlformats.org/officeDocument/2006/relationships/hyperlink" Target="http://www.slovo-book.ru/cover/9785912822889.jpg" TargetMode="External"/><Relationship Id="rId764" Type="http://schemas.openxmlformats.org/officeDocument/2006/relationships/hyperlink" Target="http://www.slovo-book.ru/coveran/9785912829017.jpg" TargetMode="External"/><Relationship Id="rId196" Type="http://schemas.openxmlformats.org/officeDocument/2006/relationships/hyperlink" Target="http://www.slovo-book.ru/cover/9785000335352.png" TargetMode="External"/><Relationship Id="rId417" Type="http://schemas.openxmlformats.org/officeDocument/2006/relationships/hyperlink" Target="http://www.slovo-book.ru/cover/9785000334881.jpg" TargetMode="External"/><Relationship Id="rId459" Type="http://schemas.openxmlformats.org/officeDocument/2006/relationships/hyperlink" Target="http://www.slovo-book.ru/coveran/9785912823527.jpg" TargetMode="External"/><Relationship Id="rId624" Type="http://schemas.openxmlformats.org/officeDocument/2006/relationships/hyperlink" Target="http://www.slovo-book.ru/coveran/9785000335833.jpg" TargetMode="External"/><Relationship Id="rId666" Type="http://schemas.openxmlformats.org/officeDocument/2006/relationships/hyperlink" Target="http://www.slovo-book.ru/cover/9785912820465.jpg" TargetMode="External"/><Relationship Id="rId16" Type="http://schemas.openxmlformats.org/officeDocument/2006/relationships/hyperlink" Target="http://slovo-book.ru/cov/mpk/mpk005i.jpg" TargetMode="External"/><Relationship Id="rId221" Type="http://schemas.openxmlformats.org/officeDocument/2006/relationships/hyperlink" Target="http://www.slovo-book.ru/cover/9785912825095.png" TargetMode="External"/><Relationship Id="rId263" Type="http://schemas.openxmlformats.org/officeDocument/2006/relationships/hyperlink" Target="http://www.slovo-book.ru/cover/9785912821424.jpg" TargetMode="External"/><Relationship Id="rId319" Type="http://schemas.openxmlformats.org/officeDocument/2006/relationships/hyperlink" Target="http://www.slovo-book.ru/cover/9785000335239.jpg" TargetMode="External"/><Relationship Id="rId470" Type="http://schemas.openxmlformats.org/officeDocument/2006/relationships/hyperlink" Target="http://www.slovo-book.ru/cover/9785000337103.png" TargetMode="External"/><Relationship Id="rId526" Type="http://schemas.openxmlformats.org/officeDocument/2006/relationships/hyperlink" Target="http://www.slovo-book.ru/cover/9785000336113.jpg" TargetMode="External"/><Relationship Id="rId58" Type="http://schemas.openxmlformats.org/officeDocument/2006/relationships/hyperlink" Target="http://www.slovo-book.ru/cov/mpk/mpk040i.jpg" TargetMode="External"/><Relationship Id="rId123" Type="http://schemas.openxmlformats.org/officeDocument/2006/relationships/hyperlink" Target="http://www.slovo-book.ru/cov/dprs/abcbooki.jpg" TargetMode="External"/><Relationship Id="rId330" Type="http://schemas.openxmlformats.org/officeDocument/2006/relationships/hyperlink" Target="http://www.slovo-book.ru/cover/9785000336342.jpg" TargetMode="External"/><Relationship Id="rId568" Type="http://schemas.openxmlformats.org/officeDocument/2006/relationships/hyperlink" Target="http://www.slovo-book.ru/cov/pniv/pniv020i.jpg" TargetMode="External"/><Relationship Id="rId733" Type="http://schemas.openxmlformats.org/officeDocument/2006/relationships/hyperlink" Target="http://www.slovo-book.ru/coveran/978500033999200041.jpg" TargetMode="External"/><Relationship Id="rId775" Type="http://schemas.openxmlformats.org/officeDocument/2006/relationships/hyperlink" Target="http://slovo-book.ru/cover/9785912828577.png" TargetMode="External"/><Relationship Id="rId165" Type="http://schemas.openxmlformats.org/officeDocument/2006/relationships/hyperlink" Target="http://www.slovo-book.ru/coveran/9785000336106.jpg" TargetMode="External"/><Relationship Id="rId372" Type="http://schemas.openxmlformats.org/officeDocument/2006/relationships/hyperlink" Target="http://www.slovo-book.ru/coveran/9785912829130.jpg" TargetMode="External"/><Relationship Id="rId428" Type="http://schemas.openxmlformats.org/officeDocument/2006/relationships/hyperlink" Target="http://www.slovo-book.ru/cover/9785912826993.jpg" TargetMode="External"/><Relationship Id="rId635" Type="http://schemas.openxmlformats.org/officeDocument/2006/relationships/hyperlink" Target="http://www.slovo-book.ru/cover/9785912821370.jpg" TargetMode="External"/><Relationship Id="rId677" Type="http://schemas.openxmlformats.org/officeDocument/2006/relationships/hyperlink" Target="http://www.slovo-book.ru/coveran/9785000330999.jpg" TargetMode="External"/><Relationship Id="rId232" Type="http://schemas.openxmlformats.org/officeDocument/2006/relationships/hyperlink" Target="http://www.slovo-book.ru/cover/9785912827983.jpg" TargetMode="External"/><Relationship Id="rId274" Type="http://schemas.openxmlformats.org/officeDocument/2006/relationships/hyperlink" Target="http://www.slovo-book.ru/cover/978500033999200056.jpg" TargetMode="External"/><Relationship Id="rId481" Type="http://schemas.openxmlformats.org/officeDocument/2006/relationships/hyperlink" Target="http://www.slovo-book.ru/coveran/9785000335871.jpg" TargetMode="External"/><Relationship Id="rId702" Type="http://schemas.openxmlformats.org/officeDocument/2006/relationships/hyperlink" Target="http://www.slovo-book.ru/cover/9785912828225.jpg" TargetMode="External"/><Relationship Id="rId27" Type="http://schemas.openxmlformats.org/officeDocument/2006/relationships/hyperlink" Target="http://slovo-book.ru/cov/kr/kr017i.jpg" TargetMode="External"/><Relationship Id="rId69" Type="http://schemas.openxmlformats.org/officeDocument/2006/relationships/hyperlink" Target="http://www.slovo-book.ru/cov/favb/feast_i.jpg" TargetMode="External"/><Relationship Id="rId134" Type="http://schemas.openxmlformats.org/officeDocument/2006/relationships/hyperlink" Target="http://www.slovo-book.ru/cover/9785000336366.png" TargetMode="External"/><Relationship Id="rId537" Type="http://schemas.openxmlformats.org/officeDocument/2006/relationships/hyperlink" Target="http://www.slovo-book.ru/cover/a/18/9785912826009.jpg" TargetMode="External"/><Relationship Id="rId579" Type="http://schemas.openxmlformats.org/officeDocument/2006/relationships/hyperlink" Target="http://www.slovo-book.ru/cover/9785912826146.jpg" TargetMode="External"/><Relationship Id="rId744" Type="http://schemas.openxmlformats.org/officeDocument/2006/relationships/hyperlink" Target="http://www.slovo-book.ru/coveran/978500033999200034.jpg" TargetMode="External"/><Relationship Id="rId80" Type="http://schemas.openxmlformats.org/officeDocument/2006/relationships/hyperlink" Target="http://www.slovo-book.ru/cov/rb/rb067i.jpg" TargetMode="External"/><Relationship Id="rId176" Type="http://schemas.openxmlformats.org/officeDocument/2006/relationships/hyperlink" Target="http://www.slovo-book.ru/cover/9785912826856.jpg" TargetMode="External"/><Relationship Id="rId341" Type="http://schemas.openxmlformats.org/officeDocument/2006/relationships/hyperlink" Target="http://www.slovo-book.ru/cover/9785912821592.jpg" TargetMode="External"/><Relationship Id="rId383" Type="http://schemas.openxmlformats.org/officeDocument/2006/relationships/hyperlink" Target="http://www.slovo-book.ru/cover/a/c/9785912828263.jpg" TargetMode="External"/><Relationship Id="rId439" Type="http://schemas.openxmlformats.org/officeDocument/2006/relationships/hyperlink" Target="http://www.slovo-book.ru/cover/9785000336465.png" TargetMode="External"/><Relationship Id="rId590" Type="http://schemas.openxmlformats.org/officeDocument/2006/relationships/hyperlink" Target="http://www.slovo-book.ru/cover/9785912824432.png" TargetMode="External"/><Relationship Id="rId604" Type="http://schemas.openxmlformats.org/officeDocument/2006/relationships/hyperlink" Target="http://www.slovo-book.ru/cover/9785912823046.jpg" TargetMode="External"/><Relationship Id="rId646" Type="http://schemas.openxmlformats.org/officeDocument/2006/relationships/hyperlink" Target="http://www.slovo-book.ru/coveran/9785912822000.jpg" TargetMode="External"/><Relationship Id="rId201" Type="http://schemas.openxmlformats.org/officeDocument/2006/relationships/hyperlink" Target="http://www.slovo-book.ru/cover/9785000336595.png" TargetMode="External"/><Relationship Id="rId243" Type="http://schemas.openxmlformats.org/officeDocument/2006/relationships/hyperlink" Target="http://www.slovo-book.ru/cover/9785912828829.jpg" TargetMode="External"/><Relationship Id="rId285" Type="http://schemas.openxmlformats.org/officeDocument/2006/relationships/hyperlink" Target="http://www.slovo-book.ru/cover/9785912828072.jpg" TargetMode="External"/><Relationship Id="rId450" Type="http://schemas.openxmlformats.org/officeDocument/2006/relationships/hyperlink" Target="http://www.slovo-book.ru/cover/9785000337028.png" TargetMode="External"/><Relationship Id="rId506" Type="http://schemas.openxmlformats.org/officeDocument/2006/relationships/hyperlink" Target="http://www.slovo-book.ru/cover/9785912828379.jpg" TargetMode="External"/><Relationship Id="rId688" Type="http://schemas.openxmlformats.org/officeDocument/2006/relationships/hyperlink" Target="http://www.slovo-book.ru/cover/9785912824159.jpg" TargetMode="External"/><Relationship Id="rId38" Type="http://schemas.openxmlformats.org/officeDocument/2006/relationships/hyperlink" Target="http://www.slovo-book.ru/cov/chps/chps025i.jpg" TargetMode="External"/><Relationship Id="rId103" Type="http://schemas.openxmlformats.org/officeDocument/2006/relationships/hyperlink" Target="http://www.slovo-book.ru/cover/9785000336281.png" TargetMode="External"/><Relationship Id="rId310" Type="http://schemas.openxmlformats.org/officeDocument/2006/relationships/hyperlink" Target="http://www.slovo-book.ru/cover/9785912828737.jpg" TargetMode="External"/><Relationship Id="rId492" Type="http://schemas.openxmlformats.org/officeDocument/2006/relationships/hyperlink" Target="http://www.slovo-book.ru/cover/a/5a/9785000337189.jpg" TargetMode="External"/><Relationship Id="rId548" Type="http://schemas.openxmlformats.org/officeDocument/2006/relationships/hyperlink" Target="http://www.slovo-book.ru/cover/9785912827402.jpg" TargetMode="External"/><Relationship Id="rId713" Type="http://schemas.openxmlformats.org/officeDocument/2006/relationships/hyperlink" Target="http://www.slovo-book.ru/cover/978500033999200013.jpg" TargetMode="External"/><Relationship Id="rId755" Type="http://schemas.openxmlformats.org/officeDocument/2006/relationships/hyperlink" Target="http://www.slovo-book.ru/cover/978500033999200052.jpg" TargetMode="External"/><Relationship Id="rId91" Type="http://schemas.openxmlformats.org/officeDocument/2006/relationships/hyperlink" Target="http://www.slovo-book.ru/cov/rb/rb077i.jpg" TargetMode="External"/><Relationship Id="rId145" Type="http://schemas.openxmlformats.org/officeDocument/2006/relationships/hyperlink" Target="http://www.slovo-book.ru/cover/9785000337004.png" TargetMode="External"/><Relationship Id="rId187" Type="http://schemas.openxmlformats.org/officeDocument/2006/relationships/hyperlink" Target="http://www.slovo-book.ru/cover/9785912824135.jpg" TargetMode="External"/><Relationship Id="rId352" Type="http://schemas.openxmlformats.org/officeDocument/2006/relationships/hyperlink" Target="http://www.slovo-book.ru/coveran/9785000335949.jpg" TargetMode="External"/><Relationship Id="rId394" Type="http://schemas.openxmlformats.org/officeDocument/2006/relationships/hyperlink" Target="http://www.slovo-book.ru/cover/9785000335529.jpg" TargetMode="External"/><Relationship Id="rId408" Type="http://schemas.openxmlformats.org/officeDocument/2006/relationships/hyperlink" Target="http://www.slovo-book.ru/cover/9785912826269.jpg" TargetMode="External"/><Relationship Id="rId615" Type="http://schemas.openxmlformats.org/officeDocument/2006/relationships/hyperlink" Target="http://www.slovo-book.ru/cover/9785000337257.png" TargetMode="External"/><Relationship Id="rId212" Type="http://schemas.openxmlformats.org/officeDocument/2006/relationships/hyperlink" Target="http://www.slovo-book.ru/cover/9785000335109.jpg" TargetMode="External"/><Relationship Id="rId254" Type="http://schemas.openxmlformats.org/officeDocument/2006/relationships/hyperlink" Target="http://www.slovo-book.ru/coveran/9785912822988.jpg" TargetMode="External"/><Relationship Id="rId657" Type="http://schemas.openxmlformats.org/officeDocument/2006/relationships/hyperlink" Target="http://www.slovo-book.ru/coveran/9785000335956.jpg" TargetMode="External"/><Relationship Id="rId699" Type="http://schemas.openxmlformats.org/officeDocument/2006/relationships/hyperlink" Target="http://www.slovo-book.ru/cover/9785912828348.jpg" TargetMode="External"/><Relationship Id="rId49" Type="http://schemas.openxmlformats.org/officeDocument/2006/relationships/hyperlink" Target="http://www.slovo-book.ru/cov/mpk/mpk034i.jpg" TargetMode="External"/><Relationship Id="rId114" Type="http://schemas.openxmlformats.org/officeDocument/2006/relationships/hyperlink" Target="http://www.slovo-book.ru/cover/9785000336304.png" TargetMode="External"/><Relationship Id="rId296" Type="http://schemas.openxmlformats.org/officeDocument/2006/relationships/hyperlink" Target="http://www.slovo-book.ru/cover/a/9785912823039.jpg" TargetMode="External"/><Relationship Id="rId461" Type="http://schemas.openxmlformats.org/officeDocument/2006/relationships/hyperlink" Target="http://www.slovo-book.ru/coveran/9785912824708.jpg" TargetMode="External"/><Relationship Id="rId517" Type="http://schemas.openxmlformats.org/officeDocument/2006/relationships/hyperlink" Target="http://www.slovo-book.ru/cover/9785912824647.jpg" TargetMode="External"/><Relationship Id="rId559" Type="http://schemas.openxmlformats.org/officeDocument/2006/relationships/hyperlink" Target="http://www.slovo-book.ru/cov/pniv/pniv025i.jpg" TargetMode="External"/><Relationship Id="rId724" Type="http://schemas.openxmlformats.org/officeDocument/2006/relationships/hyperlink" Target="http://www.slovo-book.ru/cover/978500033999200022.jpg" TargetMode="External"/><Relationship Id="rId766" Type="http://schemas.openxmlformats.org/officeDocument/2006/relationships/hyperlink" Target="http://www.slovo-book.ru/coveran/9785912829000.jpg" TargetMode="External"/><Relationship Id="rId60" Type="http://schemas.openxmlformats.org/officeDocument/2006/relationships/hyperlink" Target="http://www.slovo-book.ru/cov/chps/chps023i.jpg" TargetMode="External"/><Relationship Id="rId156" Type="http://schemas.openxmlformats.org/officeDocument/2006/relationships/hyperlink" Target="http://www.slovo-book.ru/cover/9785000335406.jpg" TargetMode="External"/><Relationship Id="rId198" Type="http://schemas.openxmlformats.org/officeDocument/2006/relationships/hyperlink" Target="http://www.slovo-book.ru/coveran/9785000336205.jpg" TargetMode="External"/><Relationship Id="rId321" Type="http://schemas.openxmlformats.org/officeDocument/2006/relationships/hyperlink" Target="http://www.slovo-book.ru/cover/9785000335017.jpg" TargetMode="External"/><Relationship Id="rId363" Type="http://schemas.openxmlformats.org/officeDocument/2006/relationships/hyperlink" Target="http://www.slovo-book.ru/coveran/9785912829116.jpg" TargetMode="External"/><Relationship Id="rId419" Type="http://schemas.openxmlformats.org/officeDocument/2006/relationships/hyperlink" Target="http://www.slovo-book.ru/cover/9785912828607.jpg" TargetMode="External"/><Relationship Id="rId570" Type="http://schemas.openxmlformats.org/officeDocument/2006/relationships/hyperlink" Target="http://www.slovo-book.ru/cover/9785000335048.jpg" TargetMode="External"/><Relationship Id="rId626" Type="http://schemas.openxmlformats.org/officeDocument/2006/relationships/hyperlink" Target="http://www.slovo-book.ru/cover/9785912826467.jpg" TargetMode="External"/><Relationship Id="rId223" Type="http://schemas.openxmlformats.org/officeDocument/2006/relationships/hyperlink" Target="http://www.slovo-book.ru/cover/9785000336526.png" TargetMode="External"/><Relationship Id="rId430" Type="http://schemas.openxmlformats.org/officeDocument/2006/relationships/hyperlink" Target="http://www.slovo-book.ru/cover/9785912828614.jpg" TargetMode="External"/><Relationship Id="rId668" Type="http://schemas.openxmlformats.org/officeDocument/2006/relationships/hyperlink" Target="http://www.slovo-book.ru/cover/9785912827747.jpg" TargetMode="External"/><Relationship Id="rId18" Type="http://schemas.openxmlformats.org/officeDocument/2006/relationships/hyperlink" Target="http://slovo-book.ru/cov/mpk/mpk028i.jpg" TargetMode="External"/><Relationship Id="rId265" Type="http://schemas.openxmlformats.org/officeDocument/2006/relationships/hyperlink" Target="http://www.slovo-book.ru/cover/978500033999200012.jpg" TargetMode="External"/><Relationship Id="rId472" Type="http://schemas.openxmlformats.org/officeDocument/2006/relationships/hyperlink" Target="http://www.slovo-book.ru/cover/9785000337080.png" TargetMode="External"/><Relationship Id="rId528" Type="http://schemas.openxmlformats.org/officeDocument/2006/relationships/hyperlink" Target="http://www.slovo-book.ru/coveran/9785000336151.jpg" TargetMode="External"/><Relationship Id="rId735" Type="http://schemas.openxmlformats.org/officeDocument/2006/relationships/hyperlink" Target="http://www.slovo-book.ru/coveran/978500033999200048.jpg" TargetMode="External"/><Relationship Id="rId125" Type="http://schemas.openxmlformats.org/officeDocument/2006/relationships/hyperlink" Target="http://www.slovo-book.ru/cover/9785912828904.jpg" TargetMode="External"/><Relationship Id="rId167" Type="http://schemas.openxmlformats.org/officeDocument/2006/relationships/hyperlink" Target="http://www.slovo-book.ru/coveran/9785000336083.jpg" TargetMode="External"/><Relationship Id="rId332" Type="http://schemas.openxmlformats.org/officeDocument/2006/relationships/hyperlink" Target="http://slovo-book.ru/cover/9785912825767.jpg" TargetMode="External"/><Relationship Id="rId374" Type="http://schemas.openxmlformats.org/officeDocument/2006/relationships/hyperlink" Target="http://www.slovo-book.ru/coveran/9785912829086.jpg" TargetMode="External"/><Relationship Id="rId581" Type="http://schemas.openxmlformats.org/officeDocument/2006/relationships/hyperlink" Target="http://www.slovo-book.ru/cover/9785912828676.jpg" TargetMode="External"/><Relationship Id="rId777" Type="http://schemas.openxmlformats.org/officeDocument/2006/relationships/hyperlink" Target="mailto:torg@kiesk.by" TargetMode="External"/><Relationship Id="rId71" Type="http://schemas.openxmlformats.org/officeDocument/2006/relationships/hyperlink" Target="http://www.slovo-book.ru/cov/mpk/mpk044i.jpg" TargetMode="External"/><Relationship Id="rId234" Type="http://schemas.openxmlformats.org/officeDocument/2006/relationships/hyperlink" Target="http://www.slovo-book.ru/cover/9785000336788.jpg" TargetMode="External"/><Relationship Id="rId637" Type="http://schemas.openxmlformats.org/officeDocument/2006/relationships/hyperlink" Target="http://www.slovo-book.ru/cover/9785912826238.jpg" TargetMode="External"/><Relationship Id="rId679" Type="http://schemas.openxmlformats.org/officeDocument/2006/relationships/hyperlink" Target="http://www.slovo-book.ru/coveran/9785000335987.jpg" TargetMode="External"/><Relationship Id="rId2" Type="http://schemas.openxmlformats.org/officeDocument/2006/relationships/hyperlink" Target="http://www.slovo-book.ru/cov/mpk/mpk033i.jpg" TargetMode="External"/><Relationship Id="rId29" Type="http://schemas.openxmlformats.org/officeDocument/2006/relationships/hyperlink" Target="http://slovo-book.ru/cov/kr/kr013i.jpg" TargetMode="External"/><Relationship Id="rId276" Type="http://schemas.openxmlformats.org/officeDocument/2006/relationships/hyperlink" Target="http://www.slovo-book.ru/cover/9785912821493.jpg" TargetMode="External"/><Relationship Id="rId441" Type="http://schemas.openxmlformats.org/officeDocument/2006/relationships/hyperlink" Target="http://www.slovo-book.ru/cover/9785000336496.png" TargetMode="External"/><Relationship Id="rId483" Type="http://schemas.openxmlformats.org/officeDocument/2006/relationships/hyperlink" Target="http://www.slovo-book.ru/coveran/9785000335888.jpg" TargetMode="External"/><Relationship Id="rId539" Type="http://schemas.openxmlformats.org/officeDocument/2006/relationships/hyperlink" Target="http://www.slovo-book.ru/cover/9785000335147.jpg" TargetMode="External"/><Relationship Id="rId690" Type="http://schemas.openxmlformats.org/officeDocument/2006/relationships/hyperlink" Target="http://www.slovo-book.ru/cover/9785912824616.jpg" TargetMode="External"/><Relationship Id="rId704" Type="http://schemas.openxmlformats.org/officeDocument/2006/relationships/hyperlink" Target="http://www.slovo-book.ru/cover/9785912828492.jpg" TargetMode="External"/><Relationship Id="rId746" Type="http://schemas.openxmlformats.org/officeDocument/2006/relationships/hyperlink" Target="http://www.slovo-book.ru/coveran/978500033999200032.jpg" TargetMode="External"/><Relationship Id="rId40" Type="http://schemas.openxmlformats.org/officeDocument/2006/relationships/hyperlink" Target="http://www.slovo-book.ru/coveran/9785912824371.jpg" TargetMode="External"/><Relationship Id="rId136" Type="http://schemas.openxmlformats.org/officeDocument/2006/relationships/hyperlink" Target="http://www.slovo-book.ru/cover/9785912821776.png" TargetMode="External"/><Relationship Id="rId178" Type="http://schemas.openxmlformats.org/officeDocument/2006/relationships/hyperlink" Target="http://www.slovo-book.ru/cover/9785912825866.jpg" TargetMode="External"/><Relationship Id="rId301" Type="http://schemas.openxmlformats.org/officeDocument/2006/relationships/hyperlink" Target="http://www.slovo-book.ru/cover/9785912822339.jpg" TargetMode="External"/><Relationship Id="rId343" Type="http://schemas.openxmlformats.org/officeDocument/2006/relationships/hyperlink" Target="http://www.slovo-book.ru/cover/9785912822674.jpg" TargetMode="External"/><Relationship Id="rId550" Type="http://schemas.openxmlformats.org/officeDocument/2006/relationships/hyperlink" Target="http://www.slovo-book.ru/cov/pnep/pnep009i.jpg" TargetMode="External"/><Relationship Id="rId82" Type="http://schemas.openxmlformats.org/officeDocument/2006/relationships/hyperlink" Target="http://www.slovo-book.ru/cov/rb/rb068i.jpg" TargetMode="External"/><Relationship Id="rId203" Type="http://schemas.openxmlformats.org/officeDocument/2006/relationships/hyperlink" Target="http://www.slovo-book.ru/cover/9785000336656.png" TargetMode="External"/><Relationship Id="rId385" Type="http://schemas.openxmlformats.org/officeDocument/2006/relationships/hyperlink" Target="http://www.slovo-book.ru/cover/a/c/9785912826733.jpg" TargetMode="External"/><Relationship Id="rId592" Type="http://schemas.openxmlformats.org/officeDocument/2006/relationships/hyperlink" Target="http://www.slovo-book.ru/cover/9785912826801.jpg" TargetMode="External"/><Relationship Id="rId606" Type="http://schemas.openxmlformats.org/officeDocument/2006/relationships/hyperlink" Target="http://www.slovo-book.ru/cover/9785912822759.jpg" TargetMode="External"/><Relationship Id="rId648" Type="http://schemas.openxmlformats.org/officeDocument/2006/relationships/hyperlink" Target="http://www.slovo-book.ru/coveran/9785912825118.jpg" TargetMode="External"/><Relationship Id="rId245" Type="http://schemas.openxmlformats.org/officeDocument/2006/relationships/hyperlink" Target="http://www.slovo-book.ru/cover/9785912828799.jpg" TargetMode="External"/><Relationship Id="rId287" Type="http://schemas.openxmlformats.org/officeDocument/2006/relationships/hyperlink" Target="http://www.slovo-book.ru/cover/9785912828065.jpg" TargetMode="External"/><Relationship Id="rId410" Type="http://schemas.openxmlformats.org/officeDocument/2006/relationships/hyperlink" Target="http://www.slovo-book.ru/cover/9785912825941.jpg" TargetMode="External"/><Relationship Id="rId452" Type="http://schemas.openxmlformats.org/officeDocument/2006/relationships/hyperlink" Target="http://www.slovo-book.ru/cover/9785000337011.png" TargetMode="External"/><Relationship Id="rId494" Type="http://schemas.openxmlformats.org/officeDocument/2006/relationships/hyperlink" Target="http://www.slovo-book.ru/cover/a/5a/9785912820175.jpg" TargetMode="External"/><Relationship Id="rId508" Type="http://schemas.openxmlformats.org/officeDocument/2006/relationships/hyperlink" Target="http://www.slovo-book.ru/cover/9785912825385.jpg" TargetMode="External"/><Relationship Id="rId715" Type="http://schemas.openxmlformats.org/officeDocument/2006/relationships/hyperlink" Target="http://www.slovo-book.ru/cover/978500033999200016.jpg" TargetMode="External"/><Relationship Id="rId105" Type="http://schemas.openxmlformats.org/officeDocument/2006/relationships/hyperlink" Target="http://www.slovo-book.ru/cover/9785000336311.png" TargetMode="External"/><Relationship Id="rId147" Type="http://schemas.openxmlformats.org/officeDocument/2006/relationships/hyperlink" Target="http://www.slovo-book.ru/cover/9785000334492.jpg" TargetMode="External"/><Relationship Id="rId312" Type="http://schemas.openxmlformats.org/officeDocument/2006/relationships/hyperlink" Target="http://www.slovo-book.ru/cover/9785912822315.jpg" TargetMode="External"/><Relationship Id="rId354" Type="http://schemas.openxmlformats.org/officeDocument/2006/relationships/hyperlink" Target="http://www.slovo-book.ru/cover/9785912822698.jpg" TargetMode="External"/><Relationship Id="rId757" Type="http://schemas.openxmlformats.org/officeDocument/2006/relationships/hyperlink" Target="http://www.slovo-book.ru/cover/9785912827662.jpg" TargetMode="External"/><Relationship Id="rId51" Type="http://schemas.openxmlformats.org/officeDocument/2006/relationships/hyperlink" Target="http://www.slovo-book.ru/cov/chps/chps017i.jpg" TargetMode="External"/><Relationship Id="rId93" Type="http://schemas.openxmlformats.org/officeDocument/2006/relationships/hyperlink" Target="http://www.slovo-book.ru/coveran/9785000335819a.jpg" TargetMode="External"/><Relationship Id="rId189" Type="http://schemas.openxmlformats.org/officeDocument/2006/relationships/hyperlink" Target="http://www.slovo-book.ru/cover/9785912823473.jpg" TargetMode="External"/><Relationship Id="rId396" Type="http://schemas.openxmlformats.org/officeDocument/2006/relationships/hyperlink" Target="http://www.slovo-book.ru/cover/9785000336571.png" TargetMode="External"/><Relationship Id="rId561" Type="http://schemas.openxmlformats.org/officeDocument/2006/relationships/hyperlink" Target="http://www.slovo-book.ru/cov/pniv/pniv030i.jpg" TargetMode="External"/><Relationship Id="rId617" Type="http://schemas.openxmlformats.org/officeDocument/2006/relationships/hyperlink" Target="http://www.slovo-book.ru/cover/9785000337295.png" TargetMode="External"/><Relationship Id="rId659" Type="http://schemas.openxmlformats.org/officeDocument/2006/relationships/hyperlink" Target="http://www.slovo-book.ru/coveran/9785000336014.jpg" TargetMode="External"/><Relationship Id="rId214" Type="http://schemas.openxmlformats.org/officeDocument/2006/relationships/hyperlink" Target="http://www.slovo-book.ru/cover/9785000335086.jpg" TargetMode="External"/><Relationship Id="rId256" Type="http://schemas.openxmlformats.org/officeDocument/2006/relationships/hyperlink" Target="http://www.slovo-book.ru/cover/9785912821455.jpg" TargetMode="External"/><Relationship Id="rId298" Type="http://schemas.openxmlformats.org/officeDocument/2006/relationships/hyperlink" Target="http://www.slovo-book.ru/cover/9785912821400.jpg" TargetMode="External"/><Relationship Id="rId421" Type="http://schemas.openxmlformats.org/officeDocument/2006/relationships/hyperlink" Target="http://www.slovo-book.ru/cover/9785912827068.jpg" TargetMode="External"/><Relationship Id="rId463" Type="http://schemas.openxmlformats.org/officeDocument/2006/relationships/hyperlink" Target="http://www.slovo-book.ru/coveran/9785912824975.jpg" TargetMode="External"/><Relationship Id="rId519" Type="http://schemas.openxmlformats.org/officeDocument/2006/relationships/hyperlink" Target="http://www.slovo-book.ru/cover/9785912824654.jpg" TargetMode="External"/><Relationship Id="rId670" Type="http://schemas.openxmlformats.org/officeDocument/2006/relationships/hyperlink" Target="http://www.slovo-book.ru/cover/9785912823671.jpg" TargetMode="External"/><Relationship Id="rId116" Type="http://schemas.openxmlformats.org/officeDocument/2006/relationships/hyperlink" Target="http://slovo-book.ru/cover/a/9785000336892.png" TargetMode="External"/><Relationship Id="rId158" Type="http://schemas.openxmlformats.org/officeDocument/2006/relationships/hyperlink" Target="http://www.slovo-book.ru/cover/9785000335420.png" TargetMode="External"/><Relationship Id="rId323" Type="http://schemas.openxmlformats.org/officeDocument/2006/relationships/hyperlink" Target="http://www.slovo-book.ru/cover/9785000336946.jpg" TargetMode="External"/><Relationship Id="rId530" Type="http://schemas.openxmlformats.org/officeDocument/2006/relationships/hyperlink" Target="http://www.slovo-book.ru/cover/9785912825484.jpg" TargetMode="External"/><Relationship Id="rId726" Type="http://schemas.openxmlformats.org/officeDocument/2006/relationships/hyperlink" Target="http://www.slovo-book.ru/coveran/978500033999200024.jpg" TargetMode="External"/><Relationship Id="rId768" Type="http://schemas.openxmlformats.org/officeDocument/2006/relationships/hyperlink" Target="http://www.slovo-book.ru/coveran/9785912828997.jpg" TargetMode="External"/><Relationship Id="rId20" Type="http://schemas.openxmlformats.org/officeDocument/2006/relationships/hyperlink" Target="http://www.slovo-book.ru/cov/rb/rb037i.jpg" TargetMode="External"/><Relationship Id="rId62" Type="http://schemas.openxmlformats.org/officeDocument/2006/relationships/hyperlink" Target="http://www.slovo-book.ru/cov/pniv/pniv032i.jpg" TargetMode="External"/><Relationship Id="rId365" Type="http://schemas.openxmlformats.org/officeDocument/2006/relationships/hyperlink" Target="http://www.slovo-book.ru/coveran/9785912829093.jpg" TargetMode="External"/><Relationship Id="rId572" Type="http://schemas.openxmlformats.org/officeDocument/2006/relationships/hyperlink" Target="http://www.slovo-book.ru/cover/9785912827297.jpg" TargetMode="External"/><Relationship Id="rId628" Type="http://schemas.openxmlformats.org/officeDocument/2006/relationships/hyperlink" Target="http://www.slovo-book.ru/cover/9785912827785.jpg" TargetMode="External"/><Relationship Id="rId225" Type="http://schemas.openxmlformats.org/officeDocument/2006/relationships/hyperlink" Target="http://www.slovo-book.ru/cover/9785912823107.png" TargetMode="External"/><Relationship Id="rId267" Type="http://schemas.openxmlformats.org/officeDocument/2006/relationships/hyperlink" Target="http://www.slovo-book.ru/cover/978500033999200011.jpg" TargetMode="External"/><Relationship Id="rId432" Type="http://schemas.openxmlformats.org/officeDocument/2006/relationships/hyperlink" Target="http://www.slovo-book.ru/cover/9785912827945.jpg" TargetMode="External"/><Relationship Id="rId474" Type="http://schemas.openxmlformats.org/officeDocument/2006/relationships/hyperlink" Target="http://www.slovo-book.ru/cover/9785000336960.png" TargetMode="External"/><Relationship Id="rId127" Type="http://schemas.openxmlformats.org/officeDocument/2006/relationships/hyperlink" Target="http://www.slovo-book.ru/cover/9785912827976.jpg" TargetMode="External"/><Relationship Id="rId681" Type="http://schemas.openxmlformats.org/officeDocument/2006/relationships/hyperlink" Target="http://www.slovo-book.ru/coveran/9785000330951.jpg" TargetMode="External"/><Relationship Id="rId737" Type="http://schemas.openxmlformats.org/officeDocument/2006/relationships/hyperlink" Target="http://www.slovo-book.ru/coveran/978500033999200029.jpg" TargetMode="External"/><Relationship Id="rId779" Type="http://schemas.openxmlformats.org/officeDocument/2006/relationships/drawing" Target="../drawings/drawing1.xml"/><Relationship Id="rId31" Type="http://schemas.openxmlformats.org/officeDocument/2006/relationships/hyperlink" Target="http://www.slovo-book.ru/cover/9785912827259.jpg" TargetMode="External"/><Relationship Id="rId73" Type="http://schemas.openxmlformats.org/officeDocument/2006/relationships/hyperlink" Target="http://slovo-book.ru/index.shtml?books/cardsbird.shtml" TargetMode="External"/><Relationship Id="rId169" Type="http://schemas.openxmlformats.org/officeDocument/2006/relationships/hyperlink" Target="http://www.slovo-book.ru/cover/9785000336670.png" TargetMode="External"/><Relationship Id="rId334" Type="http://schemas.openxmlformats.org/officeDocument/2006/relationships/hyperlink" Target="http://www.slovo-book.ru/cover/9785912825637.jpg" TargetMode="External"/><Relationship Id="rId376" Type="http://schemas.openxmlformats.org/officeDocument/2006/relationships/hyperlink" Target="http://www.slovo-book.ru/coveran/9785912827556.jpg" TargetMode="External"/><Relationship Id="rId541" Type="http://schemas.openxmlformats.org/officeDocument/2006/relationships/hyperlink" Target="http://www.slovo-book.ru/cover/9785912822063.jpg" TargetMode="External"/><Relationship Id="rId583" Type="http://schemas.openxmlformats.org/officeDocument/2006/relationships/hyperlink" Target="http://www.slovo-book.ru/cover/9785000335031.jpg" TargetMode="External"/><Relationship Id="rId639" Type="http://schemas.openxmlformats.org/officeDocument/2006/relationships/hyperlink" Target="http://www.slovo-book.ru/coveran/9785912828966.jpg" TargetMode="External"/><Relationship Id="rId4" Type="http://schemas.openxmlformats.org/officeDocument/2006/relationships/hyperlink" Target="http://slovo-book.ru/cov/mpk/mpk014i.jpg" TargetMode="External"/><Relationship Id="rId180" Type="http://schemas.openxmlformats.org/officeDocument/2006/relationships/hyperlink" Target="http://www.slovo-book.ru/cover/9785912823619.jpg" TargetMode="External"/><Relationship Id="rId236" Type="http://schemas.openxmlformats.org/officeDocument/2006/relationships/hyperlink" Target="http://www.slovo-book.ru/cover/9785000336818.jpg" TargetMode="External"/><Relationship Id="rId278" Type="http://schemas.openxmlformats.org/officeDocument/2006/relationships/hyperlink" Target="http://www.slovo-book.ru/cover/9785912826573.jpg" TargetMode="External"/><Relationship Id="rId401" Type="http://schemas.openxmlformats.org/officeDocument/2006/relationships/hyperlink" Target="http://www.slovo-book.ru/cover/a/9785912825125.jpg" TargetMode="External"/><Relationship Id="rId443" Type="http://schemas.openxmlformats.org/officeDocument/2006/relationships/hyperlink" Target="http://www.slovo-book.ru/cover/9785000336441.png" TargetMode="External"/><Relationship Id="rId650" Type="http://schemas.openxmlformats.org/officeDocument/2006/relationships/hyperlink" Target="http://www.slovo-book.ru/coveran/9785912821790.jpg" TargetMode="External"/><Relationship Id="rId303" Type="http://schemas.openxmlformats.org/officeDocument/2006/relationships/hyperlink" Target="http://www.slovo-book.ru/cover/9785912828140.jpg" TargetMode="External"/><Relationship Id="rId485" Type="http://schemas.openxmlformats.org/officeDocument/2006/relationships/hyperlink" Target="http://www.slovo-book.ru/coveran/9785000335918.jpg" TargetMode="External"/><Relationship Id="rId692" Type="http://schemas.openxmlformats.org/officeDocument/2006/relationships/hyperlink" Target="http://www.slovo-book.ru/cover/9785912827679.jpg" TargetMode="External"/><Relationship Id="rId706" Type="http://schemas.openxmlformats.org/officeDocument/2006/relationships/hyperlink" Target="http://www.slovo-book.ru/coveran/9785912820069.jpg" TargetMode="External"/><Relationship Id="rId748" Type="http://schemas.openxmlformats.org/officeDocument/2006/relationships/hyperlink" Target="http://www.slovo-book.ru/coveran/978500033999200026.jpg" TargetMode="External"/><Relationship Id="rId42" Type="http://schemas.openxmlformats.org/officeDocument/2006/relationships/hyperlink" Target="http://slovo-book.ru/cov/chps/chps007i.jpg" TargetMode="External"/><Relationship Id="rId84" Type="http://schemas.openxmlformats.org/officeDocument/2006/relationships/hyperlink" Target="http://www.slovo-book.ru/cov/favb/funholii.jpg" TargetMode="External"/><Relationship Id="rId138" Type="http://schemas.openxmlformats.org/officeDocument/2006/relationships/hyperlink" Target="http://www.slovo-book.ru/cover/9785912821721.png" TargetMode="External"/><Relationship Id="rId345" Type="http://schemas.openxmlformats.org/officeDocument/2006/relationships/hyperlink" Target="http://www.slovo-book.ru/cover/9785912825491.jpg" TargetMode="External"/><Relationship Id="rId387" Type="http://schemas.openxmlformats.org/officeDocument/2006/relationships/hyperlink" Target="http://www.slovo-book.ru/cover/9785000335260.jpg" TargetMode="External"/><Relationship Id="rId510" Type="http://schemas.openxmlformats.org/officeDocument/2006/relationships/hyperlink" Target="http://www.slovo-book.ru/cover/9785000335482.jpg" TargetMode="External"/><Relationship Id="rId552" Type="http://schemas.openxmlformats.org/officeDocument/2006/relationships/hyperlink" Target="http://www.slovo-book.ru/cov/pnep/pnep008i.jpg" TargetMode="External"/><Relationship Id="rId594" Type="http://schemas.openxmlformats.org/officeDocument/2006/relationships/hyperlink" Target="http://www.slovo-book.ru/cover/9785912828706.jpg" TargetMode="External"/><Relationship Id="rId608" Type="http://schemas.openxmlformats.org/officeDocument/2006/relationships/hyperlink" Target="http://www.slovo-book.ru/cover/a/2/9785912827310.png" TargetMode="External"/><Relationship Id="rId191" Type="http://schemas.openxmlformats.org/officeDocument/2006/relationships/hyperlink" Target="http://www.slovo-book.ru/cover/9785000335338.png" TargetMode="External"/><Relationship Id="rId205" Type="http://schemas.openxmlformats.org/officeDocument/2006/relationships/hyperlink" Target="http://www.slovo-book.ru/cover/9785000333129.jpg" TargetMode="External"/><Relationship Id="rId247" Type="http://schemas.openxmlformats.org/officeDocument/2006/relationships/hyperlink" Target="http://www.slovo-book.ru/cover/9785912828843.jpg" TargetMode="External"/><Relationship Id="rId412" Type="http://schemas.openxmlformats.org/officeDocument/2006/relationships/hyperlink" Target="http://www.slovo-book.ru/cover/9785912825927.jpg" TargetMode="External"/><Relationship Id="rId107" Type="http://schemas.openxmlformats.org/officeDocument/2006/relationships/hyperlink" Target="http://www.slovo-book.ru/cover/9785000336403.png" TargetMode="External"/><Relationship Id="rId289" Type="http://schemas.openxmlformats.org/officeDocument/2006/relationships/hyperlink" Target="http://www.slovo-book.ru/cover/9785912826603.jpg" TargetMode="External"/><Relationship Id="rId454" Type="http://schemas.openxmlformats.org/officeDocument/2006/relationships/hyperlink" Target="http://www.slovo-book.ru/cover/9785912822117.jpg" TargetMode="External"/><Relationship Id="rId496" Type="http://schemas.openxmlformats.org/officeDocument/2006/relationships/hyperlink" Target="http://www.slovo-book.ru/cover/a/5a/9785912823091.jpg" TargetMode="External"/><Relationship Id="rId661" Type="http://schemas.openxmlformats.org/officeDocument/2006/relationships/hyperlink" Target="http://www.slovo-book.ru/cover/9785912820991.jpg" TargetMode="External"/><Relationship Id="rId717" Type="http://schemas.openxmlformats.org/officeDocument/2006/relationships/hyperlink" Target="http://www.slovo-book.ru/cover/978500033999200014.jpg" TargetMode="External"/><Relationship Id="rId759" Type="http://schemas.openxmlformats.org/officeDocument/2006/relationships/hyperlink" Target="http://www.slovo-book.ru/cover/a/422/978500033999200060.jpg" TargetMode="External"/><Relationship Id="rId11" Type="http://schemas.openxmlformats.org/officeDocument/2006/relationships/hyperlink" Target="http://www.slovo-book.ru/cov/rb/rb051i.jpg" TargetMode="External"/><Relationship Id="rId53" Type="http://schemas.openxmlformats.org/officeDocument/2006/relationships/hyperlink" Target="http://www.slovo-book.ru/cov/mpk/mpk036i.jpg" TargetMode="External"/><Relationship Id="rId149" Type="http://schemas.openxmlformats.org/officeDocument/2006/relationships/hyperlink" Target="http://www.slovo-book.ru/cover/9785000335178.jpg" TargetMode="External"/><Relationship Id="rId314" Type="http://schemas.openxmlformats.org/officeDocument/2006/relationships/hyperlink" Target="http://www.slovo-book.ru/cover/9785000335000.jpg" TargetMode="External"/><Relationship Id="rId356" Type="http://schemas.openxmlformats.org/officeDocument/2006/relationships/hyperlink" Target="http://www.slovo-book.ru/coveran/9785912827594.jpg" TargetMode="External"/><Relationship Id="rId398" Type="http://schemas.openxmlformats.org/officeDocument/2006/relationships/hyperlink" Target="http://www.slovo-book.ru/cover/9785912822803.png" TargetMode="External"/><Relationship Id="rId521" Type="http://schemas.openxmlformats.org/officeDocument/2006/relationships/hyperlink" Target="http://www.slovo-book.ru/coveran/9785000336120.jpg" TargetMode="External"/><Relationship Id="rId563" Type="http://schemas.openxmlformats.org/officeDocument/2006/relationships/hyperlink" Target="http://www.slovo-book.ru/cov/pniv/pniv027i.jpg" TargetMode="External"/><Relationship Id="rId619" Type="http://schemas.openxmlformats.org/officeDocument/2006/relationships/hyperlink" Target="http://www.slovo-book.ru/coveran/9785000335925.jpg" TargetMode="External"/><Relationship Id="rId770" Type="http://schemas.openxmlformats.org/officeDocument/2006/relationships/hyperlink" Target="http://www.slovo-book.ru/cover/a/51/9785912828652.jpg" TargetMode="External"/><Relationship Id="rId95" Type="http://schemas.openxmlformats.org/officeDocument/2006/relationships/hyperlink" Target="http://www.slovo-book.ru/coveran/9785000335840.jpg" TargetMode="External"/><Relationship Id="rId160" Type="http://schemas.openxmlformats.org/officeDocument/2006/relationships/hyperlink" Target="http://www.slovo-book.ru/cover/9785000335383.jpg" TargetMode="External"/><Relationship Id="rId216" Type="http://schemas.openxmlformats.org/officeDocument/2006/relationships/hyperlink" Target="http://www.slovo-book.ru/cover/9785912824784.jpg" TargetMode="External"/><Relationship Id="rId423" Type="http://schemas.openxmlformats.org/officeDocument/2006/relationships/hyperlink" Target="http://www.slovo-book.ru/cover/9785912827044.jpg" TargetMode="External"/><Relationship Id="rId258" Type="http://schemas.openxmlformats.org/officeDocument/2006/relationships/hyperlink" Target="http://www.slovo-book.ru/cover/9785912827457.jpg" TargetMode="External"/><Relationship Id="rId465" Type="http://schemas.openxmlformats.org/officeDocument/2006/relationships/hyperlink" Target="http://www.slovo-book.ru/cover/9785000337141.png" TargetMode="External"/><Relationship Id="rId630" Type="http://schemas.openxmlformats.org/officeDocument/2006/relationships/hyperlink" Target="http://www.slovo-book.ru/cover/9785912825101.jpg" TargetMode="External"/><Relationship Id="rId672" Type="http://schemas.openxmlformats.org/officeDocument/2006/relationships/hyperlink" Target="http://www.slovo-book.ru/coveran/9785000335970.jpg" TargetMode="External"/><Relationship Id="rId728" Type="http://schemas.openxmlformats.org/officeDocument/2006/relationships/hyperlink" Target="http://www.slovo-book.ru/coveran/978500033999200023.jpg" TargetMode="External"/><Relationship Id="rId22" Type="http://schemas.openxmlformats.org/officeDocument/2006/relationships/hyperlink" Target="http://www.slovo-book.ru/cov/rb/rb058i.jpg" TargetMode="External"/><Relationship Id="rId64" Type="http://schemas.openxmlformats.org/officeDocument/2006/relationships/hyperlink" Target="http://slovo-book.ru/index.shtml?books/cardsfur.shtml" TargetMode="External"/><Relationship Id="rId118" Type="http://schemas.openxmlformats.org/officeDocument/2006/relationships/hyperlink" Target="http://slovo-book.ru/cover/a/9785000334854.png" TargetMode="External"/><Relationship Id="rId325" Type="http://schemas.openxmlformats.org/officeDocument/2006/relationships/hyperlink" Target="http://www.slovo-book.ru/cover/9785912825644.jpg" TargetMode="External"/><Relationship Id="rId367" Type="http://schemas.openxmlformats.org/officeDocument/2006/relationships/hyperlink" Target="http://www.slovo-book.ru/coveran/9785912829123.jpg" TargetMode="External"/><Relationship Id="rId532" Type="http://schemas.openxmlformats.org/officeDocument/2006/relationships/hyperlink" Target="http://www.slovo-book.ru/cover/9785912828300.jpg" TargetMode="External"/><Relationship Id="rId574" Type="http://schemas.openxmlformats.org/officeDocument/2006/relationships/hyperlink" Target="http://www.slovo-book.ru/cover/9785912827334.jpg" TargetMode="External"/><Relationship Id="rId171" Type="http://schemas.openxmlformats.org/officeDocument/2006/relationships/hyperlink" Target="http://www.slovo-book.ru/cover/9785912823961.jpg" TargetMode="External"/><Relationship Id="rId227" Type="http://schemas.openxmlformats.org/officeDocument/2006/relationships/hyperlink" Target="http://www.slovo-book.ru/cover/9785912826511.png" TargetMode="External"/><Relationship Id="rId269" Type="http://schemas.openxmlformats.org/officeDocument/2006/relationships/hyperlink" Target="http://www.slovo-book.ru/cover/9785912825835.jpg" TargetMode="External"/><Relationship Id="rId434" Type="http://schemas.openxmlformats.org/officeDocument/2006/relationships/hyperlink" Target="http://www.slovo-book.ru/cover/9785912827914.jpg" TargetMode="External"/><Relationship Id="rId476" Type="http://schemas.openxmlformats.org/officeDocument/2006/relationships/hyperlink" Target="http://www.slovo-book.ru/cover/9785000336717.png" TargetMode="External"/><Relationship Id="rId641" Type="http://schemas.openxmlformats.org/officeDocument/2006/relationships/hyperlink" Target="http://www.slovo-book.ru/coveran/9785912828973.jpg" TargetMode="External"/><Relationship Id="rId683" Type="http://schemas.openxmlformats.org/officeDocument/2006/relationships/hyperlink" Target="http://www.slovo-book.ru/cover/9785912820076.jpg" TargetMode="External"/><Relationship Id="rId739" Type="http://schemas.openxmlformats.org/officeDocument/2006/relationships/hyperlink" Target="http://www.slovo-book.ru/coveran/978500033999200044.jpg" TargetMode="External"/><Relationship Id="rId33" Type="http://schemas.openxmlformats.org/officeDocument/2006/relationships/hyperlink" Target="http://www.slovo-book.ru/cov/rb/rb066i.jpg" TargetMode="External"/><Relationship Id="rId129" Type="http://schemas.openxmlformats.org/officeDocument/2006/relationships/hyperlink" Target="http://www.slovo-book.ru/cover/9785912826948.png" TargetMode="External"/><Relationship Id="rId280" Type="http://schemas.openxmlformats.org/officeDocument/2006/relationships/hyperlink" Target="http://www.slovo-book.ru/cover/9785912823008.jpg" TargetMode="External"/><Relationship Id="rId336" Type="http://schemas.openxmlformats.org/officeDocument/2006/relationships/hyperlink" Target="http://www.slovo-book.ru/coveran/9785912823442.jpg" TargetMode="External"/><Relationship Id="rId501" Type="http://schemas.openxmlformats.org/officeDocument/2006/relationships/hyperlink" Target="http://www.slovo-book.ru/cover/9785912824463.jpg" TargetMode="External"/><Relationship Id="rId543" Type="http://schemas.openxmlformats.org/officeDocument/2006/relationships/hyperlink" Target="http://www.slovo-book.ru/cover/9785000335123.jpg" TargetMode="External"/><Relationship Id="rId75" Type="http://schemas.openxmlformats.org/officeDocument/2006/relationships/hyperlink" Target="http://slovo-book.ru/index.shtml?books/cardsber.shtml" TargetMode="External"/><Relationship Id="rId140" Type="http://schemas.openxmlformats.org/officeDocument/2006/relationships/hyperlink" Target="http://www.slovo-book.ru/cover/9785000333174.jpg" TargetMode="External"/><Relationship Id="rId182" Type="http://schemas.openxmlformats.org/officeDocument/2006/relationships/hyperlink" Target="http://www.slovo-book.ru/cover/9785912827518.jpg" TargetMode="External"/><Relationship Id="rId378" Type="http://schemas.openxmlformats.org/officeDocument/2006/relationships/hyperlink" Target="http://www.slovo-book.ru/cover/a/c/9785912828430.jpg" TargetMode="External"/><Relationship Id="rId403" Type="http://schemas.openxmlformats.org/officeDocument/2006/relationships/hyperlink" Target="http://www.slovo-book.ru/cover/a/9785912825811.jpg" TargetMode="External"/><Relationship Id="rId585" Type="http://schemas.openxmlformats.org/officeDocument/2006/relationships/hyperlink" Target="http://www.slovo-book.ru/cover/9785000335222.jpg" TargetMode="External"/><Relationship Id="rId750" Type="http://schemas.openxmlformats.org/officeDocument/2006/relationships/hyperlink" Target="http://www.slovo-book.ru/coveran/978500033999200028.jpg" TargetMode="External"/><Relationship Id="rId6" Type="http://schemas.openxmlformats.org/officeDocument/2006/relationships/hyperlink" Target="http://www.slovo-book.ru/cov/mpk/mpk041i.jpg" TargetMode="External"/><Relationship Id="rId238" Type="http://schemas.openxmlformats.org/officeDocument/2006/relationships/hyperlink" Target="http://www.slovo-book.ru/cover/9785000336832.jpg" TargetMode="External"/><Relationship Id="rId445" Type="http://schemas.openxmlformats.org/officeDocument/2006/relationships/hyperlink" Target="http://www.slovo-book.ru/cover/9785000336632.png" TargetMode="External"/><Relationship Id="rId487" Type="http://schemas.openxmlformats.org/officeDocument/2006/relationships/hyperlink" Target="http://slovo-book.ru/cov/chps/chps008i.jpg" TargetMode="External"/><Relationship Id="rId610" Type="http://schemas.openxmlformats.org/officeDocument/2006/relationships/hyperlink" Target="http://www.slovo-book.ru/cover/a/2/9785912826122.jpg" TargetMode="External"/><Relationship Id="rId652" Type="http://schemas.openxmlformats.org/officeDocument/2006/relationships/hyperlink" Target="http://www.slovo-book.ru/coveran/9785912825248.jpg" TargetMode="External"/><Relationship Id="rId694" Type="http://schemas.openxmlformats.org/officeDocument/2006/relationships/hyperlink" Target="http://www.slovo-book.ru/cover/9785912827686.jpg" TargetMode="External"/><Relationship Id="rId708" Type="http://schemas.openxmlformats.org/officeDocument/2006/relationships/hyperlink" Target="http://www.slovo-book.ru/cover/978500033999200003.jpg" TargetMode="External"/><Relationship Id="rId291" Type="http://schemas.openxmlformats.org/officeDocument/2006/relationships/hyperlink" Target="http://www.slovo-book.ru/cover/9785000336540.png" TargetMode="External"/><Relationship Id="rId305" Type="http://schemas.openxmlformats.org/officeDocument/2006/relationships/hyperlink" Target="http://www.slovo-book.ru/cover/9785912822346.jpg" TargetMode="External"/><Relationship Id="rId347" Type="http://schemas.openxmlformats.org/officeDocument/2006/relationships/hyperlink" Target="http://www.slovo-book.ru/cover/9785912828003.jpg" TargetMode="External"/><Relationship Id="rId512" Type="http://schemas.openxmlformats.org/officeDocument/2006/relationships/hyperlink" Target="http://www.slovo-book.ru/cover/9785912826429.jpg" TargetMode="External"/><Relationship Id="rId44" Type="http://schemas.openxmlformats.org/officeDocument/2006/relationships/hyperlink" Target="http://www.slovo-book.ru/cov/mpk/mpk002i.jpg" TargetMode="External"/><Relationship Id="rId86" Type="http://schemas.openxmlformats.org/officeDocument/2006/relationships/hyperlink" Target="http://www.slovo-book.ru/cov/favb/summadvi.jpg" TargetMode="External"/><Relationship Id="rId151" Type="http://schemas.openxmlformats.org/officeDocument/2006/relationships/hyperlink" Target="http://www.slovo-book.ru/coveran/9785000332351.jpg" TargetMode="External"/><Relationship Id="rId389" Type="http://schemas.openxmlformats.org/officeDocument/2006/relationships/hyperlink" Target="http://www.slovo-book.ru/coveran/9785912825828.jpg" TargetMode="External"/><Relationship Id="rId554" Type="http://schemas.openxmlformats.org/officeDocument/2006/relationships/hyperlink" Target="http://www.slovo-book.ru/cov/pnep/pnep011i.jpg" TargetMode="External"/><Relationship Id="rId596" Type="http://schemas.openxmlformats.org/officeDocument/2006/relationships/hyperlink" Target="http://www.slovo-book.ru/cover/9785000337066.jpg" TargetMode="External"/><Relationship Id="rId761" Type="http://schemas.openxmlformats.org/officeDocument/2006/relationships/hyperlink" Target="http://www.slovo-book.ru/coveran/9785912829055.jpg" TargetMode="External"/><Relationship Id="rId193" Type="http://schemas.openxmlformats.org/officeDocument/2006/relationships/hyperlink" Target="http://www.slovo-book.ru/cover/9785000335369.png" TargetMode="External"/><Relationship Id="rId207" Type="http://schemas.openxmlformats.org/officeDocument/2006/relationships/hyperlink" Target="http://www.slovo-book.ru/cover/9785000333150.jpg" TargetMode="External"/><Relationship Id="rId249" Type="http://schemas.openxmlformats.org/officeDocument/2006/relationships/hyperlink" Target="http://www.slovo-book.ru/cover/9785912828805.jpg" TargetMode="External"/><Relationship Id="rId414" Type="http://schemas.openxmlformats.org/officeDocument/2006/relationships/hyperlink" Target="http://www.slovo-book.ru/cover/9785912827105.jpg" TargetMode="External"/><Relationship Id="rId456" Type="http://schemas.openxmlformats.org/officeDocument/2006/relationships/hyperlink" Target="http://www.slovo-book.ru/cover/9785912822155.jpg" TargetMode="External"/><Relationship Id="rId498" Type="http://schemas.openxmlformats.org/officeDocument/2006/relationships/hyperlink" Target="http://www.slovo-book.ru/cover/a/551/9785000337219.jpg" TargetMode="External"/><Relationship Id="rId621" Type="http://schemas.openxmlformats.org/officeDocument/2006/relationships/hyperlink" Target="http://www.slovo-book.ru/cover/9785000336731.png" TargetMode="External"/><Relationship Id="rId663" Type="http://schemas.openxmlformats.org/officeDocument/2006/relationships/hyperlink" Target="http://www.slovo-book.ru/cover/9785912827730.jpg" TargetMode="External"/><Relationship Id="rId13" Type="http://schemas.openxmlformats.org/officeDocument/2006/relationships/hyperlink" Target="http://www.slovo-book.ru/cov/rb/rb078i.jpg" TargetMode="External"/><Relationship Id="rId109" Type="http://schemas.openxmlformats.org/officeDocument/2006/relationships/hyperlink" Target="http://www.slovo-book.ru/cover/9785912823763.png" TargetMode="External"/><Relationship Id="rId260" Type="http://schemas.openxmlformats.org/officeDocument/2006/relationships/hyperlink" Target="http://www.slovo-book.ru/cover/9785912825163.jpg" TargetMode="External"/><Relationship Id="rId316" Type="http://schemas.openxmlformats.org/officeDocument/2006/relationships/hyperlink" Target="http://www.slovo-book.ru/cover/9785000335246.jpg" TargetMode="External"/><Relationship Id="rId523" Type="http://schemas.openxmlformats.org/officeDocument/2006/relationships/hyperlink" Target="http://www.slovo-book.ru/coveran/9785000336137.jpg" TargetMode="External"/><Relationship Id="rId719" Type="http://schemas.openxmlformats.org/officeDocument/2006/relationships/hyperlink" Target="http://www.slovo-book.ru/coveran/978500033999200005.jpg" TargetMode="External"/><Relationship Id="rId55" Type="http://schemas.openxmlformats.org/officeDocument/2006/relationships/hyperlink" Target="http://www.slovo-book.ru/cov/chps/chps022i.jpg" TargetMode="External"/><Relationship Id="rId97" Type="http://schemas.openxmlformats.org/officeDocument/2006/relationships/hyperlink" Target="http://www.slovo-book.ru/coveran/9785000335802.jpg" TargetMode="External"/><Relationship Id="rId120" Type="http://schemas.openxmlformats.org/officeDocument/2006/relationships/hyperlink" Target="http://slovo-book.ru/cover/a/9785000336878.png" TargetMode="External"/><Relationship Id="rId358" Type="http://schemas.openxmlformats.org/officeDocument/2006/relationships/hyperlink" Target="http://www.slovo-book.ru/cover/a/c/9785912826658.jpg" TargetMode="External"/><Relationship Id="rId565" Type="http://schemas.openxmlformats.org/officeDocument/2006/relationships/hyperlink" Target="http://www.slovo-book.ru/cov/pniv/pniv023i.jpg" TargetMode="External"/><Relationship Id="rId730" Type="http://schemas.openxmlformats.org/officeDocument/2006/relationships/hyperlink" Target="http://www.slovo-book.ru/coveran/978500033999200042.jpg" TargetMode="External"/><Relationship Id="rId772" Type="http://schemas.openxmlformats.org/officeDocument/2006/relationships/hyperlink" Target="http://slovo-book.ru/cover/9785912828584.jpg" TargetMode="External"/><Relationship Id="rId162" Type="http://schemas.openxmlformats.org/officeDocument/2006/relationships/hyperlink" Target="http://www.slovo-book.ru/coveran/9785000336229.jpg" TargetMode="External"/><Relationship Id="rId218" Type="http://schemas.openxmlformats.org/officeDocument/2006/relationships/hyperlink" Target="http://www.slovo-book.ru/cover/9785912824777.jpg" TargetMode="External"/><Relationship Id="rId425" Type="http://schemas.openxmlformats.org/officeDocument/2006/relationships/hyperlink" Target="http://www.slovo-book.ru/cover/9785912828522.jpg" TargetMode="External"/><Relationship Id="rId467" Type="http://schemas.openxmlformats.org/officeDocument/2006/relationships/hyperlink" Target="http://www.slovo-book.ru/cover/9785000337127.png" TargetMode="External"/><Relationship Id="rId632" Type="http://schemas.openxmlformats.org/officeDocument/2006/relationships/hyperlink" Target="http://slovo-book.ru/cov/prst/prst003i.jpg" TargetMode="External"/><Relationship Id="rId271" Type="http://schemas.openxmlformats.org/officeDocument/2006/relationships/hyperlink" Target="http://www.slovo-book.ru/coveran/9785912821417.jpg" TargetMode="External"/><Relationship Id="rId674" Type="http://schemas.openxmlformats.org/officeDocument/2006/relationships/hyperlink" Target="http://www.slovo-book.ru/coveran/9785000330968.jpg" TargetMode="External"/><Relationship Id="rId24" Type="http://schemas.openxmlformats.org/officeDocument/2006/relationships/hyperlink" Target="http://www.slovo-book.ru/cov/rb/rb023i.jpg" TargetMode="External"/><Relationship Id="rId66" Type="http://schemas.openxmlformats.org/officeDocument/2006/relationships/hyperlink" Target="http://slovo-book.ru/index.shtml?books/cardsmuz.shtml" TargetMode="External"/><Relationship Id="rId131" Type="http://schemas.openxmlformats.org/officeDocument/2006/relationships/hyperlink" Target="http://www.slovo-book.ru/cover/9785000336380.png" TargetMode="External"/><Relationship Id="rId327" Type="http://schemas.openxmlformats.org/officeDocument/2006/relationships/hyperlink" Target="http://www.slovo-book.ru/cover/9785912825781.jpg" TargetMode="External"/><Relationship Id="rId369" Type="http://schemas.openxmlformats.org/officeDocument/2006/relationships/hyperlink" Target="http://www.slovo-book.ru/coveran/9785912826634.jpg" TargetMode="External"/><Relationship Id="rId534" Type="http://schemas.openxmlformats.org/officeDocument/2006/relationships/hyperlink" Target="http://www.slovo-book.ru/cover/a/18/9785912826030.jpg" TargetMode="External"/><Relationship Id="rId576" Type="http://schemas.openxmlformats.org/officeDocument/2006/relationships/hyperlink" Target="http://www.slovo-book.ru/cover/9785912824418.jpg" TargetMode="External"/><Relationship Id="rId741" Type="http://schemas.openxmlformats.org/officeDocument/2006/relationships/hyperlink" Target="http://www.slovo-book.ru/coveran/978500033999200038.jpg" TargetMode="External"/><Relationship Id="rId173" Type="http://schemas.openxmlformats.org/officeDocument/2006/relationships/hyperlink" Target="http://www.slovo-book.ru/cover/9785912826832.jpg" TargetMode="External"/><Relationship Id="rId229" Type="http://schemas.openxmlformats.org/officeDocument/2006/relationships/hyperlink" Target="http://www.slovo-book.ru/cover/9785912822650.png" TargetMode="External"/><Relationship Id="rId380" Type="http://schemas.openxmlformats.org/officeDocument/2006/relationships/hyperlink" Target="http://www.slovo-book.ru/index.shtml?prices/price01.shtml" TargetMode="External"/><Relationship Id="rId436" Type="http://schemas.openxmlformats.org/officeDocument/2006/relationships/hyperlink" Target="http://www.slovo-book.ru/cover/9785912827853.jpg" TargetMode="External"/><Relationship Id="rId601" Type="http://schemas.openxmlformats.org/officeDocument/2006/relationships/hyperlink" Target="http://www.slovo-book.ru/cover/9785000337059.jpg" TargetMode="External"/><Relationship Id="rId643" Type="http://schemas.openxmlformats.org/officeDocument/2006/relationships/hyperlink" Target="http://www.slovo-book.ru/coveran/9785912825224.jpg" TargetMode="External"/><Relationship Id="rId240" Type="http://schemas.openxmlformats.org/officeDocument/2006/relationships/hyperlink" Target="http://www.slovo-book.ru/cover/9785000336764.jpg" TargetMode="External"/><Relationship Id="rId478" Type="http://schemas.openxmlformats.org/officeDocument/2006/relationships/hyperlink" Target="http://www.slovo-book.ru/cover/9785000336694.png" TargetMode="External"/><Relationship Id="rId685" Type="http://schemas.openxmlformats.org/officeDocument/2006/relationships/hyperlink" Target="http://www.slovo-book.ru/cover/9785912820106.jpg" TargetMode="External"/><Relationship Id="rId35" Type="http://schemas.openxmlformats.org/officeDocument/2006/relationships/hyperlink" Target="http://www.slovo-book.ru/cov/rb/rb073i.jpg" TargetMode="External"/><Relationship Id="rId77" Type="http://schemas.openxmlformats.org/officeDocument/2006/relationships/hyperlink" Target="http://www.slovo-book.ru/cov/rb/rb070i.jpg" TargetMode="External"/><Relationship Id="rId100" Type="http://schemas.openxmlformats.org/officeDocument/2006/relationships/hyperlink" Target="http://www.slovo-book.ru/cover/9785000336328.png" TargetMode="External"/><Relationship Id="rId282" Type="http://schemas.openxmlformats.org/officeDocument/2006/relationships/hyperlink" Target="http://www.slovo-book.ru/cover/9785912823015.jpg" TargetMode="External"/><Relationship Id="rId338" Type="http://schemas.openxmlformats.org/officeDocument/2006/relationships/hyperlink" Target="http://www.slovo-book.ru/cover/9785912820687.jpg" TargetMode="External"/><Relationship Id="rId503" Type="http://schemas.openxmlformats.org/officeDocument/2006/relationships/hyperlink" Target="http://www.slovo-book.ru/cover/9785912826696.jpg" TargetMode="External"/><Relationship Id="rId545" Type="http://schemas.openxmlformats.org/officeDocument/2006/relationships/hyperlink" Target="http://www.slovo-book.ru/cover/9785912825965.jpg" TargetMode="External"/><Relationship Id="rId587" Type="http://schemas.openxmlformats.org/officeDocument/2006/relationships/hyperlink" Target="http://www.slovo-book.ru/coveran/9785000336250.jpg" TargetMode="External"/><Relationship Id="rId710" Type="http://schemas.openxmlformats.org/officeDocument/2006/relationships/hyperlink" Target="http://www.slovo-book.ru/coveran/978500033999200002.jpg" TargetMode="External"/><Relationship Id="rId752" Type="http://schemas.openxmlformats.org/officeDocument/2006/relationships/hyperlink" Target="http://www.slovo-book.ru/cover/978500033999200050.jpg" TargetMode="External"/><Relationship Id="rId8" Type="http://schemas.openxmlformats.org/officeDocument/2006/relationships/hyperlink" Target="http://slovo-book.ru/cov/mpk/mpk030i.jpg" TargetMode="External"/><Relationship Id="rId142" Type="http://schemas.openxmlformats.org/officeDocument/2006/relationships/hyperlink" Target="http://www.slovo-book.ru/cover/9785000334928.jpg" TargetMode="External"/><Relationship Id="rId184" Type="http://schemas.openxmlformats.org/officeDocument/2006/relationships/hyperlink" Target="http://www.slovo-book.ru/cover/9785912827525.jpg" TargetMode="External"/><Relationship Id="rId391" Type="http://schemas.openxmlformats.org/officeDocument/2006/relationships/hyperlink" Target="http://www.slovo-book.ru/coveran/9785912825798.jpg" TargetMode="External"/><Relationship Id="rId405" Type="http://schemas.openxmlformats.org/officeDocument/2006/relationships/hyperlink" Target="http://www.slovo-book.ru/cover/a/9785912825804.jpg" TargetMode="External"/><Relationship Id="rId447" Type="http://schemas.openxmlformats.org/officeDocument/2006/relationships/hyperlink" Target="http://www.slovo-book.ru/cover/a/c/9785912827563.jpg" TargetMode="External"/><Relationship Id="rId612" Type="http://schemas.openxmlformats.org/officeDocument/2006/relationships/hyperlink" Target="http://www.slovo-book.ru/cover/9785000337233.png" TargetMode="External"/><Relationship Id="rId251" Type="http://schemas.openxmlformats.org/officeDocument/2006/relationships/hyperlink" Target="http://www.slovo-book.ru/cover/9785912826023.jpg" TargetMode="External"/><Relationship Id="rId489" Type="http://schemas.openxmlformats.org/officeDocument/2006/relationships/hyperlink" Target="http://www.slovo-book.ru/cover/9785000336755.png" TargetMode="External"/><Relationship Id="rId654" Type="http://schemas.openxmlformats.org/officeDocument/2006/relationships/hyperlink" Target="http://www.slovo-book.ru/cover/9785912821394.jpg" TargetMode="External"/><Relationship Id="rId696" Type="http://schemas.openxmlformats.org/officeDocument/2006/relationships/hyperlink" Target="http://www.slovo-book.ru/cover/9785912827716.jpg" TargetMode="External"/><Relationship Id="rId46" Type="http://schemas.openxmlformats.org/officeDocument/2006/relationships/hyperlink" Target="http://www.slovo-book.ru/cov/mpk/mpk018i.jpg" TargetMode="External"/><Relationship Id="rId293" Type="http://schemas.openxmlformats.org/officeDocument/2006/relationships/hyperlink" Target="http://www.slovo-book.ru/coveran/9785912824821.jpg" TargetMode="External"/><Relationship Id="rId307" Type="http://schemas.openxmlformats.org/officeDocument/2006/relationships/hyperlink" Target="http://www.slovo-book.ru/cover/9785912823060.jpg" TargetMode="External"/><Relationship Id="rId349" Type="http://schemas.openxmlformats.org/officeDocument/2006/relationships/hyperlink" Target="http://www.slovo-book.ru/cover/9785000334973.jpg" TargetMode="External"/><Relationship Id="rId514" Type="http://schemas.openxmlformats.org/officeDocument/2006/relationships/hyperlink" Target="http://www.slovo-book.ru/cover/9785912824494.jpg" TargetMode="External"/><Relationship Id="rId556" Type="http://schemas.openxmlformats.org/officeDocument/2006/relationships/hyperlink" Target="http://www.slovo-book.ru/cov/pnep/pnep010i.jpg" TargetMode="External"/><Relationship Id="rId721" Type="http://schemas.openxmlformats.org/officeDocument/2006/relationships/hyperlink" Target="http://www.slovo-book.ru/cover/978500033999200020.jpg" TargetMode="External"/><Relationship Id="rId763" Type="http://schemas.openxmlformats.org/officeDocument/2006/relationships/hyperlink" Target="http://www.slovo-book.ru/coveran/9785912829031.jpg" TargetMode="External"/><Relationship Id="rId88" Type="http://schemas.openxmlformats.org/officeDocument/2006/relationships/hyperlink" Target="http://www.slovo-book.ru/cov/mpk/mpk046i.jpg" TargetMode="External"/><Relationship Id="rId111" Type="http://schemas.openxmlformats.org/officeDocument/2006/relationships/hyperlink" Target="http://www.slovo-book.ru/cover/9785912823817.png" TargetMode="External"/><Relationship Id="rId153" Type="http://schemas.openxmlformats.org/officeDocument/2006/relationships/hyperlink" Target="http://www.slovo-book.ru/coveran/9785000334133.jpg" TargetMode="External"/><Relationship Id="rId195" Type="http://schemas.openxmlformats.org/officeDocument/2006/relationships/hyperlink" Target="http://www.slovo-book.ru/cover/9785000335291.png" TargetMode="External"/><Relationship Id="rId209" Type="http://schemas.openxmlformats.org/officeDocument/2006/relationships/hyperlink" Target="http://www.slovo-book.ru/cover/9785912826337.jpg" TargetMode="External"/><Relationship Id="rId360" Type="http://schemas.openxmlformats.org/officeDocument/2006/relationships/hyperlink" Target="http://www.slovo-book.ru/cover/9785912828102.jpg" TargetMode="External"/><Relationship Id="rId416" Type="http://schemas.openxmlformats.org/officeDocument/2006/relationships/hyperlink" Target="http://www.slovo-book.ru/cover/9785912827099.jpg" TargetMode="External"/><Relationship Id="rId598" Type="http://schemas.openxmlformats.org/officeDocument/2006/relationships/hyperlink" Target="http://www.slovo-book.ru/cover/9785912827341.jpg" TargetMode="External"/><Relationship Id="rId220" Type="http://schemas.openxmlformats.org/officeDocument/2006/relationships/hyperlink" Target="http://www.slovo-book.ru/cover/9785000336519.png" TargetMode="External"/><Relationship Id="rId458" Type="http://schemas.openxmlformats.org/officeDocument/2006/relationships/hyperlink" Target="http://www.slovo-book.ru/coveran/9785912825255.jpg" TargetMode="External"/><Relationship Id="rId623" Type="http://schemas.openxmlformats.org/officeDocument/2006/relationships/hyperlink" Target="http://www.slovo-book.ru/cover/9785912824111.jpg" TargetMode="External"/><Relationship Id="rId665" Type="http://schemas.openxmlformats.org/officeDocument/2006/relationships/hyperlink" Target="http://www.slovo-book.ru/cover/old/9785912824708.jpg" TargetMode="External"/><Relationship Id="rId15" Type="http://schemas.openxmlformats.org/officeDocument/2006/relationships/hyperlink" Target="http://www.slovo-book.ru/cov/rb/rb076i.jpg" TargetMode="External"/><Relationship Id="rId57" Type="http://schemas.openxmlformats.org/officeDocument/2006/relationships/hyperlink" Target="http://www.slovo-book.ru/cov/mpk/mpk038i.jpg" TargetMode="External"/><Relationship Id="rId262" Type="http://schemas.openxmlformats.org/officeDocument/2006/relationships/hyperlink" Target="http://www.slovo-book.ru/cover/978500033999200001.jpg" TargetMode="External"/><Relationship Id="rId318" Type="http://schemas.openxmlformats.org/officeDocument/2006/relationships/hyperlink" Target="http://www.slovo-book.ru/cover/9785912821165.jpg" TargetMode="External"/><Relationship Id="rId525" Type="http://schemas.openxmlformats.org/officeDocument/2006/relationships/hyperlink" Target="http://www.slovo-book.ru/coveran/9785000336168.jpg" TargetMode="External"/><Relationship Id="rId567" Type="http://schemas.openxmlformats.org/officeDocument/2006/relationships/hyperlink" Target="http://www.slovo-book.ru/cov/pniv/pniv021i.jpg" TargetMode="External"/><Relationship Id="rId732" Type="http://schemas.openxmlformats.org/officeDocument/2006/relationships/hyperlink" Target="http://www.slovo-book.ru/coveran/978500033999200033.jpg" TargetMode="External"/><Relationship Id="rId99" Type="http://schemas.openxmlformats.org/officeDocument/2006/relationships/hyperlink" Target="http://www.slovo-book.ru/cover/9785000336298.png" TargetMode="External"/><Relationship Id="rId122" Type="http://schemas.openxmlformats.org/officeDocument/2006/relationships/hyperlink" Target="http://slovo-book.ru/cover/a/9785000336885.png" TargetMode="External"/><Relationship Id="rId164" Type="http://schemas.openxmlformats.org/officeDocument/2006/relationships/hyperlink" Target="http://www.slovo-book.ru/coveran/9785000336076.jpg" TargetMode="External"/><Relationship Id="rId371" Type="http://schemas.openxmlformats.org/officeDocument/2006/relationships/hyperlink" Target="http://www.slovo-book.ru/coveran/9785912829147.jpg" TargetMode="External"/><Relationship Id="rId774" Type="http://schemas.openxmlformats.org/officeDocument/2006/relationships/hyperlink" Target="http://slovo-book.ru/cover/9785912828560.png" TargetMode="External"/><Relationship Id="rId427" Type="http://schemas.openxmlformats.org/officeDocument/2006/relationships/hyperlink" Target="http://www.slovo-book.ru/cover/9785912828546.jpg" TargetMode="External"/><Relationship Id="rId469" Type="http://schemas.openxmlformats.org/officeDocument/2006/relationships/hyperlink" Target="http://www.slovo-book.ru/cover/9785000337110.png" TargetMode="External"/><Relationship Id="rId634" Type="http://schemas.openxmlformats.org/officeDocument/2006/relationships/hyperlink" Target="http://www.slovo-book.ru/cover/9785912824906.jpg" TargetMode="External"/><Relationship Id="rId676" Type="http://schemas.openxmlformats.org/officeDocument/2006/relationships/hyperlink" Target="http://www.slovo-book.ru/coveran/9785000336045.jpg" TargetMode="External"/><Relationship Id="rId26" Type="http://schemas.openxmlformats.org/officeDocument/2006/relationships/hyperlink" Target="http://slovo-book.ru/cov/kr/kr011i.jpg" TargetMode="External"/><Relationship Id="rId231" Type="http://schemas.openxmlformats.org/officeDocument/2006/relationships/hyperlink" Target="http://www.slovo-book.ru/cover/9785912826368.jpg" TargetMode="External"/><Relationship Id="rId273" Type="http://schemas.openxmlformats.org/officeDocument/2006/relationships/hyperlink" Target="http://www.slovo-book.ru/cover/978500033999200055.jpg" TargetMode="External"/><Relationship Id="rId329" Type="http://schemas.openxmlformats.org/officeDocument/2006/relationships/hyperlink" Target="http://www.slovo-book.ru/cover/9785912825668.jpg" TargetMode="External"/><Relationship Id="rId480" Type="http://schemas.openxmlformats.org/officeDocument/2006/relationships/hyperlink" Target="http://www.slovo-book.ru/coveran/9785000335864.jpg" TargetMode="External"/><Relationship Id="rId536" Type="http://schemas.openxmlformats.org/officeDocument/2006/relationships/hyperlink" Target="http://www.slovo-book.ru/cover/a/18/9785912827372.jpg" TargetMode="External"/><Relationship Id="rId701" Type="http://schemas.openxmlformats.org/officeDocument/2006/relationships/hyperlink" Target="http://www.slovo-book.ru/cover/9785912828423.jpg" TargetMode="External"/><Relationship Id="rId68" Type="http://schemas.openxmlformats.org/officeDocument/2006/relationships/hyperlink" Target="http://www.slovo-book.ru/cov/favb/fashion_i.jpg" TargetMode="External"/><Relationship Id="rId133" Type="http://schemas.openxmlformats.org/officeDocument/2006/relationships/hyperlink" Target="http://www.slovo-book.ru/cover/9785912821738.png" TargetMode="External"/><Relationship Id="rId175" Type="http://schemas.openxmlformats.org/officeDocument/2006/relationships/hyperlink" Target="http://www.slovo-book.ru/cover/9785912826924.jpg" TargetMode="External"/><Relationship Id="rId340" Type="http://schemas.openxmlformats.org/officeDocument/2006/relationships/hyperlink" Target="http://www.slovo-book.ru/coveran/9785912823244.jpg" TargetMode="External"/><Relationship Id="rId578" Type="http://schemas.openxmlformats.org/officeDocument/2006/relationships/hyperlink" Target="http://www.slovo-book.ru/cover/9785912822742.jpg" TargetMode="External"/><Relationship Id="rId743" Type="http://schemas.openxmlformats.org/officeDocument/2006/relationships/hyperlink" Target="http://www.slovo-book.ru/coveran/978500033999200035.jpg" TargetMode="External"/><Relationship Id="rId200" Type="http://schemas.openxmlformats.org/officeDocument/2006/relationships/hyperlink" Target="http://www.slovo-book.ru/cover/9785000336588.png" TargetMode="External"/><Relationship Id="rId382" Type="http://schemas.openxmlformats.org/officeDocument/2006/relationships/hyperlink" Target="http://www.slovo-book.ru/cover/a/c/9785912828256.jpg" TargetMode="External"/><Relationship Id="rId438" Type="http://schemas.openxmlformats.org/officeDocument/2006/relationships/hyperlink" Target="http://www.slovo-book.ru/cover/9785000336489.png" TargetMode="External"/><Relationship Id="rId603" Type="http://schemas.openxmlformats.org/officeDocument/2006/relationships/hyperlink" Target="http://www.slovo-book.ru/cover/9785912826139.jpg" TargetMode="External"/><Relationship Id="rId645" Type="http://schemas.openxmlformats.org/officeDocument/2006/relationships/hyperlink" Target="http://www.slovo-book.ru/coveran/9785912823138.jpg" TargetMode="External"/><Relationship Id="rId687" Type="http://schemas.openxmlformats.org/officeDocument/2006/relationships/hyperlink" Target="http://www.slovo-book.ru/cover/9785912825019.jpg" TargetMode="External"/><Relationship Id="rId242" Type="http://schemas.openxmlformats.org/officeDocument/2006/relationships/hyperlink" Target="http://www.slovo-book.ru/cover/9785912828850.jpg" TargetMode="External"/><Relationship Id="rId284" Type="http://schemas.openxmlformats.org/officeDocument/2006/relationships/hyperlink" Target="http://www.slovo-book.ru/cover/9785912828089.jpg" TargetMode="External"/><Relationship Id="rId491" Type="http://schemas.openxmlformats.org/officeDocument/2006/relationships/hyperlink" Target="http://www.slovo-book.ru/cover/a/5a/9785000337172.jpg" TargetMode="External"/><Relationship Id="rId505" Type="http://schemas.openxmlformats.org/officeDocument/2006/relationships/hyperlink" Target="http://www.slovo-book.ru/coveran/9785912828386.jpg" TargetMode="External"/><Relationship Id="rId712" Type="http://schemas.openxmlformats.org/officeDocument/2006/relationships/hyperlink" Target="http://www.slovo-book.ru/coveran/9785912820038.jpg" TargetMode="External"/><Relationship Id="rId37" Type="http://schemas.openxmlformats.org/officeDocument/2006/relationships/hyperlink" Target="http://www.slovo-book.ru/cov/rb/rb061i.jpg" TargetMode="External"/><Relationship Id="rId79" Type="http://schemas.openxmlformats.org/officeDocument/2006/relationships/hyperlink" Target="http://www.slovo-book.ru/cov/rb/rb064i.jpg" TargetMode="External"/><Relationship Id="rId102" Type="http://schemas.openxmlformats.org/officeDocument/2006/relationships/hyperlink" Target="http://www.slovo-book.ru/cover/9785000336274.png" TargetMode="External"/><Relationship Id="rId144" Type="http://schemas.openxmlformats.org/officeDocument/2006/relationships/hyperlink" Target="http://www.slovo-book.ru/cover/9785000336991.png" TargetMode="External"/><Relationship Id="rId547" Type="http://schemas.openxmlformats.org/officeDocument/2006/relationships/hyperlink" Target="http://www.slovo-book.ru/cover/9785912827440.jpg" TargetMode="External"/><Relationship Id="rId589" Type="http://schemas.openxmlformats.org/officeDocument/2006/relationships/hyperlink" Target="http://www.slovo-book.ru/cover/9785912822872.png" TargetMode="External"/><Relationship Id="rId754" Type="http://schemas.openxmlformats.org/officeDocument/2006/relationships/hyperlink" Target="http://www.slovo-book.ru/cover/978500033999200059.jpg" TargetMode="External"/><Relationship Id="rId90" Type="http://schemas.openxmlformats.org/officeDocument/2006/relationships/hyperlink" Target="http://www.slovo-book.ru/cov/rb/rb080i.jpg" TargetMode="External"/><Relationship Id="rId186" Type="http://schemas.openxmlformats.org/officeDocument/2006/relationships/hyperlink" Target="http://www.slovo-book.ru/cover/9785912823602.jpg" TargetMode="External"/><Relationship Id="rId351" Type="http://schemas.openxmlformats.org/officeDocument/2006/relationships/hyperlink" Target="http://www.slovo-book.ru/coveran/9785912828959.jpg" TargetMode="External"/><Relationship Id="rId393" Type="http://schemas.openxmlformats.org/officeDocument/2006/relationships/hyperlink" Target="http://www.slovo-book.ru/cover/9785000335505.jpg" TargetMode="External"/><Relationship Id="rId407" Type="http://schemas.openxmlformats.org/officeDocument/2006/relationships/hyperlink" Target="http://www.slovo-book.ru/cover/9785912826306.jpg" TargetMode="External"/><Relationship Id="rId449" Type="http://schemas.openxmlformats.org/officeDocument/2006/relationships/hyperlink" Target="http://www.slovo-book.ru/cover/9785000336984.png" TargetMode="External"/><Relationship Id="rId614" Type="http://schemas.openxmlformats.org/officeDocument/2006/relationships/hyperlink" Target="http://www.slovo-book.ru/cover/9785000337271.png" TargetMode="External"/><Relationship Id="rId656" Type="http://schemas.openxmlformats.org/officeDocument/2006/relationships/hyperlink" Target="http://www.slovo-book.ru/coveran/9785912823909.jpg" TargetMode="External"/><Relationship Id="rId211" Type="http://schemas.openxmlformats.org/officeDocument/2006/relationships/hyperlink" Target="http://www.slovo-book.ru/cover/9785000335062.jpg" TargetMode="External"/><Relationship Id="rId253" Type="http://schemas.openxmlformats.org/officeDocument/2006/relationships/hyperlink" Target="http://www.slovo-book.ru/cover/9785912822100.jpg" TargetMode="External"/><Relationship Id="rId295" Type="http://schemas.openxmlformats.org/officeDocument/2006/relationships/hyperlink" Target="http://www.slovo-book.ru/cover/a/9785912827143.jpg" TargetMode="External"/><Relationship Id="rId309" Type="http://schemas.openxmlformats.org/officeDocument/2006/relationships/hyperlink" Target="http://www.slovo-book.ru/cover/9785912828744.jpg" TargetMode="External"/><Relationship Id="rId460" Type="http://schemas.openxmlformats.org/officeDocument/2006/relationships/hyperlink" Target="http://www.slovo-book.ru/coveran/9785912823053.jpg" TargetMode="External"/><Relationship Id="rId516" Type="http://schemas.openxmlformats.org/officeDocument/2006/relationships/hyperlink" Target="http://www.slovo-book.ru/cover/9785912826443.jpg" TargetMode="External"/><Relationship Id="rId698" Type="http://schemas.openxmlformats.org/officeDocument/2006/relationships/hyperlink" Target="http://www.slovo-book.ru/cover/978500033999200053.jpg" TargetMode="External"/><Relationship Id="rId48" Type="http://schemas.openxmlformats.org/officeDocument/2006/relationships/hyperlink" Target="http://www.slovo-book.ru/cov/mpk/mpk031i.jpg" TargetMode="External"/><Relationship Id="rId113" Type="http://schemas.openxmlformats.org/officeDocument/2006/relationships/hyperlink" Target="http://www.slovo-book.ru/cover/9785912822902.png" TargetMode="External"/><Relationship Id="rId320" Type="http://schemas.openxmlformats.org/officeDocument/2006/relationships/hyperlink" Target="http://www.slovo-book.ru/cover/9785912828720.jpg" TargetMode="External"/><Relationship Id="rId558" Type="http://schemas.openxmlformats.org/officeDocument/2006/relationships/hyperlink" Target="http://www.slovo-book.ru/cov/pniv/pniv031i.jpg" TargetMode="External"/><Relationship Id="rId723" Type="http://schemas.openxmlformats.org/officeDocument/2006/relationships/hyperlink" Target="http://www.slovo-book.ru/cover/978500033999200021.jpg" TargetMode="External"/><Relationship Id="rId765" Type="http://schemas.openxmlformats.org/officeDocument/2006/relationships/hyperlink" Target="http://www.slovo-book.ru/coveran/9785912829048.jpg" TargetMode="External"/><Relationship Id="rId155" Type="http://schemas.openxmlformats.org/officeDocument/2006/relationships/hyperlink" Target="http://www.slovo-book.ru/coveran/9785000335413.jpg" TargetMode="External"/><Relationship Id="rId197" Type="http://schemas.openxmlformats.org/officeDocument/2006/relationships/hyperlink" Target="http://www.slovo-book.ru/cover/9785000335307.png" TargetMode="External"/><Relationship Id="rId362" Type="http://schemas.openxmlformats.org/officeDocument/2006/relationships/hyperlink" Target="http://www.slovo-book.ru/cover/9785912829161.jpg" TargetMode="External"/><Relationship Id="rId418" Type="http://schemas.openxmlformats.org/officeDocument/2006/relationships/hyperlink" Target="http://www.slovo-book.ru/cover/9785912828515.jpg" TargetMode="External"/><Relationship Id="rId625" Type="http://schemas.openxmlformats.org/officeDocument/2006/relationships/hyperlink" Target="http://www.slovo-book.ru/cover/9785912824272.jpg" TargetMode="External"/><Relationship Id="rId222" Type="http://schemas.openxmlformats.org/officeDocument/2006/relationships/hyperlink" Target="http://www.slovo-book.ru/cover/9785000336502.png" TargetMode="External"/><Relationship Id="rId264" Type="http://schemas.openxmlformats.org/officeDocument/2006/relationships/hyperlink" Target="http://www.slovo-book.ru/cover/978500033999200007.jpg" TargetMode="External"/><Relationship Id="rId471" Type="http://schemas.openxmlformats.org/officeDocument/2006/relationships/hyperlink" Target="http://www.slovo-book.ru/cover/9785000337097.png" TargetMode="External"/><Relationship Id="rId667" Type="http://schemas.openxmlformats.org/officeDocument/2006/relationships/hyperlink" Target="http://www.slovo-book.ru/cover/9785912827761.jpg" TargetMode="External"/><Relationship Id="rId17" Type="http://schemas.openxmlformats.org/officeDocument/2006/relationships/hyperlink" Target="http://slovo-book.ru/cov/mpk/mpk003i.jpg" TargetMode="External"/><Relationship Id="rId59" Type="http://schemas.openxmlformats.org/officeDocument/2006/relationships/hyperlink" Target="http://www.slovo-book.ru/cov/chps/chps024i.jpg" TargetMode="External"/><Relationship Id="rId124" Type="http://schemas.openxmlformats.org/officeDocument/2006/relationships/hyperlink" Target="http://www.slovo-book.ru/cover/9785000336847.jpg" TargetMode="External"/><Relationship Id="rId527" Type="http://schemas.openxmlformats.org/officeDocument/2006/relationships/hyperlink" Target="http://www.slovo-book.ru/coveran/9785000336175.jpg" TargetMode="External"/><Relationship Id="rId569" Type="http://schemas.openxmlformats.org/officeDocument/2006/relationships/hyperlink" Target="http://www.slovo-book.ru/cover/9785912825576.jpg" TargetMode="External"/><Relationship Id="rId734" Type="http://schemas.openxmlformats.org/officeDocument/2006/relationships/hyperlink" Target="http://www.slovo-book.ru/coveran/978500033999200046.jpg" TargetMode="External"/><Relationship Id="rId776" Type="http://schemas.openxmlformats.org/officeDocument/2006/relationships/hyperlink" Target="http://slovo-book.ru/cover/9785000337301.png" TargetMode="External"/><Relationship Id="rId70" Type="http://schemas.openxmlformats.org/officeDocument/2006/relationships/hyperlink" Target="http://www.slovo-book.ru/cov/favb/party_i.jpg" TargetMode="External"/><Relationship Id="rId166" Type="http://schemas.openxmlformats.org/officeDocument/2006/relationships/hyperlink" Target="http://www.slovo-book.ru/coveran/9785000336182.jpg" TargetMode="External"/><Relationship Id="rId331" Type="http://schemas.openxmlformats.org/officeDocument/2006/relationships/hyperlink" Target="http://www.slovo-book.ru/cover/9785912825651.jpg" TargetMode="External"/><Relationship Id="rId373" Type="http://schemas.openxmlformats.org/officeDocument/2006/relationships/hyperlink" Target="http://www.slovo-book.ru/coveran/9785912826740.jpg" TargetMode="External"/><Relationship Id="rId429" Type="http://schemas.openxmlformats.org/officeDocument/2006/relationships/hyperlink" Target="http://www.slovo-book.ru/cover/9785912827013.jpg" TargetMode="External"/><Relationship Id="rId580" Type="http://schemas.openxmlformats.org/officeDocument/2006/relationships/hyperlink" Target="http://www.slovo-book.ru/cover/9785912828690.jpg" TargetMode="External"/><Relationship Id="rId636" Type="http://schemas.openxmlformats.org/officeDocument/2006/relationships/hyperlink" Target="http://www.slovo-book.ru/cover/9785912826221.jpg" TargetMode="External"/><Relationship Id="rId1" Type="http://schemas.openxmlformats.org/officeDocument/2006/relationships/hyperlink" Target="http://www.slovo-book.ru/cov/mpk/mpk037i.jpg" TargetMode="External"/><Relationship Id="rId233" Type="http://schemas.openxmlformats.org/officeDocument/2006/relationships/hyperlink" Target="http://www.slovo-book.ru/cover/9785912828478.jpg" TargetMode="External"/><Relationship Id="rId440" Type="http://schemas.openxmlformats.org/officeDocument/2006/relationships/hyperlink" Target="http://www.slovo-book.ru/cover/9785000336472.png" TargetMode="External"/><Relationship Id="rId678" Type="http://schemas.openxmlformats.org/officeDocument/2006/relationships/hyperlink" Target="http://www.slovo-book.ru/coveran/9785000335963.jpg" TargetMode="External"/><Relationship Id="rId28" Type="http://schemas.openxmlformats.org/officeDocument/2006/relationships/hyperlink" Target="http://slovo-book.ru/cov/kr/kr016i.jpg" TargetMode="External"/><Relationship Id="rId275" Type="http://schemas.openxmlformats.org/officeDocument/2006/relationships/hyperlink" Target="http://www.slovo-book.ru/cover/9785912822681.jpg" TargetMode="External"/><Relationship Id="rId300" Type="http://schemas.openxmlformats.org/officeDocument/2006/relationships/hyperlink" Target="http://www.slovo-book.ru/cover/9785912821172.jpg" TargetMode="External"/><Relationship Id="rId482" Type="http://schemas.openxmlformats.org/officeDocument/2006/relationships/hyperlink" Target="http://slovo-book.ru/cov/chps/chps008i.jpg" TargetMode="External"/><Relationship Id="rId538" Type="http://schemas.openxmlformats.org/officeDocument/2006/relationships/hyperlink" Target="http://www.slovo-book.ru/cover/a/18/9785912827396.jpg" TargetMode="External"/><Relationship Id="rId703" Type="http://schemas.openxmlformats.org/officeDocument/2006/relationships/hyperlink" Target="http://www.slovo-book.ru/cover/9785912828416.jpg" TargetMode="External"/><Relationship Id="rId745" Type="http://schemas.openxmlformats.org/officeDocument/2006/relationships/hyperlink" Target="http://www.slovo-book.ru/coveran/978500033999200030.jpg" TargetMode="External"/><Relationship Id="rId81" Type="http://schemas.openxmlformats.org/officeDocument/2006/relationships/hyperlink" Target="http://www.slovo-book.ru/cov/rb/rb069i.jpg" TargetMode="External"/><Relationship Id="rId135" Type="http://schemas.openxmlformats.org/officeDocument/2006/relationships/hyperlink" Target="http://www.slovo-book.ru/cover/9785000336373.png" TargetMode="External"/><Relationship Id="rId177" Type="http://schemas.openxmlformats.org/officeDocument/2006/relationships/hyperlink" Target="http://www.slovo-book.ru/cover/9785912826863.jpg" TargetMode="External"/><Relationship Id="rId342" Type="http://schemas.openxmlformats.org/officeDocument/2006/relationships/hyperlink" Target="http://www.slovo-book.ru/cover/9785912826870.jpg" TargetMode="External"/><Relationship Id="rId384" Type="http://schemas.openxmlformats.org/officeDocument/2006/relationships/hyperlink" Target="http://www.slovo-book.ru/cover/9785912826610.jpg" TargetMode="External"/><Relationship Id="rId591" Type="http://schemas.openxmlformats.org/officeDocument/2006/relationships/hyperlink" Target="http://www.slovo-book.ru/cover/9785912827174.jpg" TargetMode="External"/><Relationship Id="rId605" Type="http://schemas.openxmlformats.org/officeDocument/2006/relationships/hyperlink" Target="http://www.slovo-book.ru/cover/9785912821189.jpg" TargetMode="External"/><Relationship Id="rId202" Type="http://schemas.openxmlformats.org/officeDocument/2006/relationships/hyperlink" Target="http://www.slovo-book.ru/cover/9785000336663.png" TargetMode="External"/><Relationship Id="rId244" Type="http://schemas.openxmlformats.org/officeDocument/2006/relationships/hyperlink" Target="http://www.slovo-book.ru/cover/9785912828782.jpg" TargetMode="External"/><Relationship Id="rId647" Type="http://schemas.openxmlformats.org/officeDocument/2006/relationships/hyperlink" Target="http://www.slovo-book.ru/coveran/9785912824890.jpg" TargetMode="External"/><Relationship Id="rId689" Type="http://schemas.openxmlformats.org/officeDocument/2006/relationships/hyperlink" Target="http://www.slovo-book.ru/cover/9785912826986.jpg" TargetMode="External"/><Relationship Id="rId39" Type="http://schemas.openxmlformats.org/officeDocument/2006/relationships/hyperlink" Target="http://www.slovo-book.ru/cov/chps/chps013i.jpg" TargetMode="External"/><Relationship Id="rId286" Type="http://schemas.openxmlformats.org/officeDocument/2006/relationships/hyperlink" Target="http://www.slovo-book.ru/cover/9785912826597.jpg" TargetMode="External"/><Relationship Id="rId451" Type="http://schemas.openxmlformats.org/officeDocument/2006/relationships/hyperlink" Target="http://www.slovo-book.ru/cover/9785000337035.png" TargetMode="External"/><Relationship Id="rId493" Type="http://schemas.openxmlformats.org/officeDocument/2006/relationships/hyperlink" Target="http://www.slovo-book.ru/cover/a/5a/9785000337196.jpg" TargetMode="External"/><Relationship Id="rId507" Type="http://schemas.openxmlformats.org/officeDocument/2006/relationships/hyperlink" Target="http://www.slovo-book.ru/cover/9785912826412.jpg" TargetMode="External"/><Relationship Id="rId549" Type="http://schemas.openxmlformats.org/officeDocument/2006/relationships/hyperlink" Target="http://www.slovo-book.ru/cov/pnep/pnep006i.jpg" TargetMode="External"/><Relationship Id="rId714" Type="http://schemas.openxmlformats.org/officeDocument/2006/relationships/hyperlink" Target="http://www.slovo-book.ru/cover/978500033999200015.jpg" TargetMode="External"/><Relationship Id="rId756" Type="http://schemas.openxmlformats.org/officeDocument/2006/relationships/hyperlink" Target="http://www.slovo-book.ru/cover/978500033999200039.jpg" TargetMode="External"/><Relationship Id="rId50" Type="http://schemas.openxmlformats.org/officeDocument/2006/relationships/hyperlink" Target="http://www.slovo-book.ru/cov/chps/chps018i.jpg" TargetMode="External"/><Relationship Id="rId104" Type="http://schemas.openxmlformats.org/officeDocument/2006/relationships/hyperlink" Target="http://www.slovo-book.ru/cover/9785000336267.png" TargetMode="External"/><Relationship Id="rId146" Type="http://schemas.openxmlformats.org/officeDocument/2006/relationships/hyperlink" Target="http://www.slovo-book.ru/cover/9785000334270.jpg" TargetMode="External"/><Relationship Id="rId188" Type="http://schemas.openxmlformats.org/officeDocument/2006/relationships/hyperlink" Target="http://www.slovo-book.ru/cover/9785912828485.jpg" TargetMode="External"/><Relationship Id="rId311" Type="http://schemas.openxmlformats.org/officeDocument/2006/relationships/hyperlink" Target="http://www.slovo-book.ru/cover/9785912828713.jpg" TargetMode="External"/><Relationship Id="rId353" Type="http://schemas.openxmlformats.org/officeDocument/2006/relationships/hyperlink" Target="http://www.slovo-book.ru/cover/9785912823428.jpg" TargetMode="External"/><Relationship Id="rId395" Type="http://schemas.openxmlformats.org/officeDocument/2006/relationships/hyperlink" Target="http://www.slovo-book.ru/cover/9785000336564.png" TargetMode="External"/><Relationship Id="rId409" Type="http://schemas.openxmlformats.org/officeDocument/2006/relationships/hyperlink" Target="http://www.slovo-book.ru/cover/9785912826764.jpg" TargetMode="External"/><Relationship Id="rId560" Type="http://schemas.openxmlformats.org/officeDocument/2006/relationships/hyperlink" Target="http://www.slovo-book.ru/cov/pniv/pniv026i.jpg" TargetMode="External"/><Relationship Id="rId92" Type="http://schemas.openxmlformats.org/officeDocument/2006/relationships/hyperlink" Target="http://www.slovo-book.ru/coveran/9785000335796.jpg" TargetMode="External"/><Relationship Id="rId213" Type="http://schemas.openxmlformats.org/officeDocument/2006/relationships/hyperlink" Target="http://www.slovo-book.ru/cover/9785000335093.jpg" TargetMode="External"/><Relationship Id="rId420" Type="http://schemas.openxmlformats.org/officeDocument/2006/relationships/hyperlink" Target="http://www.slovo-book.ru/cover/9785912827037.jpg" TargetMode="External"/><Relationship Id="rId616" Type="http://schemas.openxmlformats.org/officeDocument/2006/relationships/hyperlink" Target="http://www.slovo-book.ru/cover/9785000337264.png" TargetMode="External"/><Relationship Id="rId658" Type="http://schemas.openxmlformats.org/officeDocument/2006/relationships/hyperlink" Target="http://www.slovo-book.ru/coveran/9785000336021.jpg" TargetMode="External"/><Relationship Id="rId255" Type="http://schemas.openxmlformats.org/officeDocument/2006/relationships/hyperlink" Target="http://www.slovo-book.ru/cover/9785912823183.jpg" TargetMode="External"/><Relationship Id="rId297" Type="http://schemas.openxmlformats.org/officeDocument/2006/relationships/hyperlink" Target="http://www.slovo-book.ru/cover/9785912827136.jpg" TargetMode="External"/><Relationship Id="rId462" Type="http://schemas.openxmlformats.org/officeDocument/2006/relationships/hyperlink" Target="http://www.slovo-book.ru/coveran/9785912824968.jpg" TargetMode="External"/><Relationship Id="rId518" Type="http://schemas.openxmlformats.org/officeDocument/2006/relationships/hyperlink" Target="http://www.slovo-book.ru/cover/9785912828362.jpg" TargetMode="External"/><Relationship Id="rId725" Type="http://schemas.openxmlformats.org/officeDocument/2006/relationships/hyperlink" Target="http://www.slovo-book.ru/coveran/9785912826979.jpg" TargetMode="External"/><Relationship Id="rId115" Type="http://schemas.openxmlformats.org/officeDocument/2006/relationships/hyperlink" Target="http://slovo-book.ru/cover/a/9785000336922.png" TargetMode="External"/><Relationship Id="rId157" Type="http://schemas.openxmlformats.org/officeDocument/2006/relationships/hyperlink" Target="http://www.slovo-book.ru/cover/9785000335437.png" TargetMode="External"/><Relationship Id="rId322" Type="http://schemas.openxmlformats.org/officeDocument/2006/relationships/hyperlink" Target="http://www.slovo-book.ru/cover/9785000336939.jpg" TargetMode="External"/><Relationship Id="rId364" Type="http://schemas.openxmlformats.org/officeDocument/2006/relationships/hyperlink" Target="http://www.slovo-book.ru/coveran/9785912828119.jpg" TargetMode="External"/><Relationship Id="rId767" Type="http://schemas.openxmlformats.org/officeDocument/2006/relationships/hyperlink" Target="http://www.slovo-book.ru/cover/9785912828669.jpg" TargetMode="External"/><Relationship Id="rId61" Type="http://schemas.openxmlformats.org/officeDocument/2006/relationships/hyperlink" Target="http://www.slovo-book.ru/cov/mpk/mpk042i.jpg" TargetMode="External"/><Relationship Id="rId199" Type="http://schemas.openxmlformats.org/officeDocument/2006/relationships/hyperlink" Target="http://www.slovo-book.ru/coveran/9785000336212.jpg" TargetMode="External"/><Relationship Id="rId571" Type="http://schemas.openxmlformats.org/officeDocument/2006/relationships/hyperlink" Target="http://www.slovo-book.ru/cover/9785912827181.jpg" TargetMode="External"/><Relationship Id="rId627" Type="http://schemas.openxmlformats.org/officeDocument/2006/relationships/hyperlink" Target="http://www.slovo-book.ru/cover/9785912827754.jpg" TargetMode="External"/><Relationship Id="rId669" Type="http://schemas.openxmlformats.org/officeDocument/2006/relationships/hyperlink" Target="http://www.slovo-book.ru/cover/9785912827778.jpg" TargetMode="External"/><Relationship Id="rId19" Type="http://schemas.openxmlformats.org/officeDocument/2006/relationships/hyperlink" Target="http://www.slovo-book.ru/cov/rb/rb075i.jpg" TargetMode="External"/><Relationship Id="rId224" Type="http://schemas.openxmlformats.org/officeDocument/2006/relationships/hyperlink" Target="http://www.slovo-book.ru/cover/9785912825088.png" TargetMode="External"/><Relationship Id="rId266" Type="http://schemas.openxmlformats.org/officeDocument/2006/relationships/hyperlink" Target="http://www.slovo-book.ru/cover/978500033999200008.jpg" TargetMode="External"/><Relationship Id="rId431" Type="http://schemas.openxmlformats.org/officeDocument/2006/relationships/hyperlink" Target="http://www.slovo-book.ru/cover/9785912828621.jpg" TargetMode="External"/><Relationship Id="rId473" Type="http://schemas.openxmlformats.org/officeDocument/2006/relationships/hyperlink" Target="http://www.slovo-book.ru/cover/9785000336953.png" TargetMode="External"/><Relationship Id="rId529" Type="http://schemas.openxmlformats.org/officeDocument/2006/relationships/hyperlink" Target="http://www.slovo-book.ru/cover/9785912826382.jpg" TargetMode="External"/><Relationship Id="rId680" Type="http://schemas.openxmlformats.org/officeDocument/2006/relationships/hyperlink" Target="http://www.slovo-book.ru/coveran/9785000330944.jpg" TargetMode="External"/><Relationship Id="rId736" Type="http://schemas.openxmlformats.org/officeDocument/2006/relationships/hyperlink" Target="http://www.slovo-book.ru/coveran/978500033999200047.jpg" TargetMode="External"/><Relationship Id="rId30" Type="http://schemas.openxmlformats.org/officeDocument/2006/relationships/hyperlink" Target="http://slovo-book.ru/cov/kr/kr014i.jpg" TargetMode="External"/><Relationship Id="rId126" Type="http://schemas.openxmlformats.org/officeDocument/2006/relationships/hyperlink" Target="http://www.slovo-book.ru/cover/9785912828898.jpg" TargetMode="External"/><Relationship Id="rId168" Type="http://schemas.openxmlformats.org/officeDocument/2006/relationships/hyperlink" Target="http://www.slovo-book.ru/coveran/9785000336199.jpg" TargetMode="External"/><Relationship Id="rId333" Type="http://schemas.openxmlformats.org/officeDocument/2006/relationships/hyperlink" Target="http://slovo-book.ru/cover/9785912825774.jpg" TargetMode="External"/><Relationship Id="rId540" Type="http://schemas.openxmlformats.org/officeDocument/2006/relationships/hyperlink" Target="http://www.slovo-book.ru/cover/9785000335154.jpg" TargetMode="External"/><Relationship Id="rId778" Type="http://schemas.openxmlformats.org/officeDocument/2006/relationships/printerSettings" Target="../printerSettings/printerSettings1.bin"/><Relationship Id="rId72" Type="http://schemas.openxmlformats.org/officeDocument/2006/relationships/hyperlink" Target="http://www.slovo-book.ru/cov/mpk/mpk043i.jpg" TargetMode="External"/><Relationship Id="rId375" Type="http://schemas.openxmlformats.org/officeDocument/2006/relationships/hyperlink" Target="http://www.slovo-book.ru/coveran/9785912826665.jpg" TargetMode="External"/><Relationship Id="rId582" Type="http://schemas.openxmlformats.org/officeDocument/2006/relationships/hyperlink" Target="http://www.slovo-book.ru/cover/9785912828683.jpg" TargetMode="External"/><Relationship Id="rId638" Type="http://schemas.openxmlformats.org/officeDocument/2006/relationships/hyperlink" Target="http://www.slovo-book.ru/cover/9785912828935.jpg" TargetMode="External"/><Relationship Id="rId3" Type="http://schemas.openxmlformats.org/officeDocument/2006/relationships/hyperlink" Target="http://www.slovo-book.ru/cov/rb/rb074i.jpg" TargetMode="External"/><Relationship Id="rId235" Type="http://schemas.openxmlformats.org/officeDocument/2006/relationships/hyperlink" Target="http://www.slovo-book.ru/cover/9785000336801.jpg" TargetMode="External"/><Relationship Id="rId277" Type="http://schemas.openxmlformats.org/officeDocument/2006/relationships/hyperlink" Target="http://www.slovo-book.ru/cover/9785912826580.jpg" TargetMode="External"/><Relationship Id="rId400" Type="http://schemas.openxmlformats.org/officeDocument/2006/relationships/hyperlink" Target="http://www.slovo-book.ru/cover/a/9785912822452.jpg" TargetMode="External"/><Relationship Id="rId442" Type="http://schemas.openxmlformats.org/officeDocument/2006/relationships/hyperlink" Target="http://www.slovo-book.ru/cover/9685000336427.png" TargetMode="External"/><Relationship Id="rId484" Type="http://schemas.openxmlformats.org/officeDocument/2006/relationships/hyperlink" Target="http://www.slovo-book.ru/coveran/9785000335895.jpg" TargetMode="External"/><Relationship Id="rId705" Type="http://schemas.openxmlformats.org/officeDocument/2006/relationships/hyperlink" Target="http://www.slovo-book.ru/cover/9785912828508.jpg" TargetMode="External"/><Relationship Id="rId137" Type="http://schemas.openxmlformats.org/officeDocument/2006/relationships/hyperlink" Target="http://www.slovo-book.ru/cover/9785912821714.png" TargetMode="External"/><Relationship Id="rId302" Type="http://schemas.openxmlformats.org/officeDocument/2006/relationships/hyperlink" Target="http://www.slovo-book.ru/cover/9785912826092.jpg" TargetMode="External"/><Relationship Id="rId344" Type="http://schemas.openxmlformats.org/officeDocument/2006/relationships/hyperlink" Target="http://www.slovo-book.ru/cover/9785912827532.jpg" TargetMode="External"/><Relationship Id="rId691" Type="http://schemas.openxmlformats.org/officeDocument/2006/relationships/hyperlink" Target="http://www.slovo-book.ru/cover/9785912823947.jpg" TargetMode="External"/><Relationship Id="rId747" Type="http://schemas.openxmlformats.org/officeDocument/2006/relationships/hyperlink" Target="http://www.slovo-book.ru/coveran/978500033999200031.jpg" TargetMode="External"/><Relationship Id="rId41" Type="http://schemas.openxmlformats.org/officeDocument/2006/relationships/hyperlink" Target="http://slovo-book.ru/cov/chps/chps006i.jpg" TargetMode="External"/><Relationship Id="rId83" Type="http://schemas.openxmlformats.org/officeDocument/2006/relationships/hyperlink" Target="http://www.slovo-book.ru/cov/rb/rb063i.jpg" TargetMode="External"/><Relationship Id="rId179" Type="http://schemas.openxmlformats.org/officeDocument/2006/relationships/hyperlink" Target="http://www.slovo-book.ru/cover/9785912826849.jpg" TargetMode="External"/><Relationship Id="rId386" Type="http://schemas.openxmlformats.org/officeDocument/2006/relationships/hyperlink" Target="http://www.slovo-book.ru/cover/9785912823985.png" TargetMode="External"/><Relationship Id="rId551" Type="http://schemas.openxmlformats.org/officeDocument/2006/relationships/hyperlink" Target="http://www.slovo-book.ru/cov/pnep/pnep005i.jpg" TargetMode="External"/><Relationship Id="rId593" Type="http://schemas.openxmlformats.org/officeDocument/2006/relationships/hyperlink" Target="http://www.slovo-book.ru/cover/9785912822896.jpg" TargetMode="External"/><Relationship Id="rId607" Type="http://schemas.openxmlformats.org/officeDocument/2006/relationships/hyperlink" Target="http://www.slovo-book.ru/cover/a/2/9785912827303.png" TargetMode="External"/><Relationship Id="rId649" Type="http://schemas.openxmlformats.org/officeDocument/2006/relationships/hyperlink" Target="http://www.slovo-book.ru/coveran/9785912822018.jpg" TargetMode="External"/><Relationship Id="rId190" Type="http://schemas.openxmlformats.org/officeDocument/2006/relationships/hyperlink" Target="http://www.slovo-book.ru/cover/9785000335314.png" TargetMode="External"/><Relationship Id="rId204" Type="http://schemas.openxmlformats.org/officeDocument/2006/relationships/hyperlink" Target="http://www.slovo-book.ru/cover/9785000336649.png" TargetMode="External"/><Relationship Id="rId246" Type="http://schemas.openxmlformats.org/officeDocument/2006/relationships/hyperlink" Target="http://www.slovo-book.ru/cover/9785912828812.jpg" TargetMode="External"/><Relationship Id="rId288" Type="http://schemas.openxmlformats.org/officeDocument/2006/relationships/hyperlink" Target="http://www.slovo-book.ru/cover/9785912828058.jpg" TargetMode="External"/><Relationship Id="rId411" Type="http://schemas.openxmlformats.org/officeDocument/2006/relationships/hyperlink" Target="http://www.slovo-book.ru/cover/9785912825897.jpg" TargetMode="External"/><Relationship Id="rId453" Type="http://schemas.openxmlformats.org/officeDocument/2006/relationships/hyperlink" Target="http://www.slovo-book.ru/cover/9785000337042.png" TargetMode="External"/><Relationship Id="rId509" Type="http://schemas.openxmlformats.org/officeDocument/2006/relationships/hyperlink" Target="http://www.slovo-book.ru/cover/9785912824678.jpg" TargetMode="External"/><Relationship Id="rId660" Type="http://schemas.openxmlformats.org/officeDocument/2006/relationships/hyperlink" Target="http://www.slovo-book.ru/cover/9785912826498.jpg" TargetMode="External"/><Relationship Id="rId106" Type="http://schemas.openxmlformats.org/officeDocument/2006/relationships/hyperlink" Target="http://www.slovo-book.ru/cover/9785000336397.png" TargetMode="External"/><Relationship Id="rId313" Type="http://schemas.openxmlformats.org/officeDocument/2006/relationships/hyperlink" Target="http://www.slovo-book.ru/coveran/9785000336243.jpg" TargetMode="External"/><Relationship Id="rId495" Type="http://schemas.openxmlformats.org/officeDocument/2006/relationships/hyperlink" Target="http://www.slovo-book.ru/cover/a/5a/9785912822766.jpg" TargetMode="External"/><Relationship Id="rId716" Type="http://schemas.openxmlformats.org/officeDocument/2006/relationships/hyperlink" Target="http://www.slovo-book.ru/cover/978500033999200017.jpg" TargetMode="External"/><Relationship Id="rId758" Type="http://schemas.openxmlformats.org/officeDocument/2006/relationships/hyperlink" Target="http://www.slovo-book.ru/cover/a/422/9785912827655.jpg" TargetMode="External"/><Relationship Id="rId10" Type="http://schemas.openxmlformats.org/officeDocument/2006/relationships/hyperlink" Target="http://www.slovo-book.ru/cov/rb/rb084i.jpg" TargetMode="External"/><Relationship Id="rId52" Type="http://schemas.openxmlformats.org/officeDocument/2006/relationships/hyperlink" Target="http://www.slovo-book.ru/cov/chps/chps019i.jpg" TargetMode="External"/><Relationship Id="rId94" Type="http://schemas.openxmlformats.org/officeDocument/2006/relationships/hyperlink" Target="http://www.slovo-book.ru/coveran/9785000335819b.jpg" TargetMode="External"/><Relationship Id="rId148" Type="http://schemas.openxmlformats.org/officeDocument/2006/relationships/hyperlink" Target="http://www.slovo-book.ru/cover/9785000335161.jpg" TargetMode="External"/><Relationship Id="rId355" Type="http://schemas.openxmlformats.org/officeDocument/2006/relationships/hyperlink" Target="http://www.slovo-book.ru/cover/9785912824937.jpg" TargetMode="External"/><Relationship Id="rId397" Type="http://schemas.openxmlformats.org/officeDocument/2006/relationships/hyperlink" Target="http://www.slovo-book.ru/cover/9785000336557.png" TargetMode="External"/><Relationship Id="rId520" Type="http://schemas.openxmlformats.org/officeDocument/2006/relationships/hyperlink" Target="http://www.slovo-book.ru/coveran/9785912824661.jpg" TargetMode="External"/><Relationship Id="rId562" Type="http://schemas.openxmlformats.org/officeDocument/2006/relationships/hyperlink" Target="http://www.slovo-book.ru/cov/pniv/pniv029i.jpg" TargetMode="External"/><Relationship Id="rId618" Type="http://schemas.openxmlformats.org/officeDocument/2006/relationships/hyperlink" Target="http://www.slovo-book.ru/cover/9785000337288.png" TargetMode="External"/><Relationship Id="rId215" Type="http://schemas.openxmlformats.org/officeDocument/2006/relationships/hyperlink" Target="http://www.slovo-book.ru/cover/9785000335079.jpg" TargetMode="External"/><Relationship Id="rId257" Type="http://schemas.openxmlformats.org/officeDocument/2006/relationships/hyperlink" Target="http://www.slovo-book.ru/cover/9785912821431.jpg" TargetMode="External"/><Relationship Id="rId422" Type="http://schemas.openxmlformats.org/officeDocument/2006/relationships/hyperlink" Target="http://www.slovo-book.ru/cover/9785912827051.jpg" TargetMode="External"/><Relationship Id="rId464" Type="http://schemas.openxmlformats.org/officeDocument/2006/relationships/hyperlink" Target="http://www.slovo-book.ru/cover/9785000336977.png" TargetMode="External"/><Relationship Id="rId299" Type="http://schemas.openxmlformats.org/officeDocument/2006/relationships/hyperlink" Target="http://www.slovo-book.ru/cover/9785912827150.jpg" TargetMode="External"/><Relationship Id="rId727" Type="http://schemas.openxmlformats.org/officeDocument/2006/relationships/hyperlink" Target="http://www.slovo-book.ru/coveran/9785912825583.jpg" TargetMode="External"/><Relationship Id="rId63" Type="http://schemas.openxmlformats.org/officeDocument/2006/relationships/hyperlink" Target="http://slovo-book.ru/index.shtml?books/cardshyg.shtml" TargetMode="External"/><Relationship Id="rId159" Type="http://schemas.openxmlformats.org/officeDocument/2006/relationships/hyperlink" Target="http://www.slovo-book.ru/cover/9785000335390.jpg" TargetMode="External"/><Relationship Id="rId366" Type="http://schemas.openxmlformats.org/officeDocument/2006/relationships/hyperlink" Target="http://www.slovo-book.ru/coveran/9785912826641.jpg" TargetMode="External"/><Relationship Id="rId573" Type="http://schemas.openxmlformats.org/officeDocument/2006/relationships/hyperlink" Target="http://www.slovo-book.ru/cover/9785912824425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4"/>
  <sheetViews>
    <sheetView tabSelected="1" zoomScale="80" zoomScaleNormal="80" zoomScaleSheetLayoutView="80" zoomScalePageLayoutView="20" workbookViewId="0"/>
  </sheetViews>
  <sheetFormatPr defaultRowHeight="15.75"/>
  <cols>
    <col min="1" max="1" width="25" style="4" customWidth="1"/>
    <col min="2" max="2" width="5.28515625" style="11" hidden="1" customWidth="1"/>
    <col min="3" max="3" width="5.42578125" style="19" hidden="1" customWidth="1"/>
    <col min="4" max="4" width="66.28515625" style="26" customWidth="1"/>
    <col min="5" max="5" width="5" style="87" hidden="1" customWidth="1"/>
    <col min="6" max="6" width="23" style="5" hidden="1" customWidth="1"/>
    <col min="7" max="7" width="21.28515625" style="91" hidden="1" customWidth="1"/>
    <col min="8" max="8" width="9.42578125" style="5" hidden="1" customWidth="1"/>
    <col min="9" max="9" width="8" style="4" hidden="1" customWidth="1"/>
    <col min="10" max="10" width="43" style="149" customWidth="1"/>
    <col min="11" max="11" width="10.42578125" style="4" hidden="1" customWidth="1"/>
    <col min="12" max="12" width="0" style="4" hidden="1" customWidth="1"/>
    <col min="13" max="16384" width="9.140625" style="4"/>
  </cols>
  <sheetData>
    <row r="1" spans="1:12" s="37" customFormat="1" ht="45">
      <c r="A1" s="155"/>
      <c r="B1" s="35"/>
      <c r="C1" s="36"/>
      <c r="D1" s="38" t="s">
        <v>1500</v>
      </c>
      <c r="E1" s="34"/>
      <c r="F1" s="34"/>
      <c r="G1" s="90" t="s">
        <v>1503</v>
      </c>
      <c r="H1" s="40" t="s">
        <v>1556</v>
      </c>
      <c r="I1" s="39" t="s">
        <v>1557</v>
      </c>
      <c r="J1" s="144" t="s">
        <v>1499</v>
      </c>
      <c r="K1" s="41" t="s">
        <v>86</v>
      </c>
    </row>
    <row r="2" spans="1:12" ht="134.25" customHeight="1">
      <c r="A2" s="163" t="s">
        <v>1664</v>
      </c>
      <c r="B2" s="163"/>
      <c r="C2" s="163"/>
      <c r="D2" s="163"/>
      <c r="E2" s="163"/>
      <c r="F2" s="163"/>
      <c r="G2" s="163"/>
      <c r="H2" s="163"/>
      <c r="I2" s="163"/>
      <c r="J2" s="164"/>
      <c r="K2" s="14"/>
      <c r="L2" s="61"/>
    </row>
    <row r="3" spans="1:12" s="46" customFormat="1" ht="135" customHeight="1">
      <c r="A3" s="156" t="s">
        <v>1663</v>
      </c>
      <c r="B3" s="156"/>
      <c r="C3" s="156"/>
      <c r="D3" s="159" t="s">
        <v>1489</v>
      </c>
      <c r="E3" s="134"/>
      <c r="F3" s="158" t="s">
        <v>1489</v>
      </c>
      <c r="G3" s="158"/>
      <c r="H3" s="158"/>
      <c r="I3" s="158"/>
      <c r="J3" s="132"/>
      <c r="K3" s="130"/>
      <c r="L3" s="130"/>
    </row>
    <row r="4" spans="1:12" ht="18">
      <c r="A4" s="157" t="s">
        <v>440</v>
      </c>
      <c r="B4" s="2"/>
      <c r="C4" s="50" t="s">
        <v>75</v>
      </c>
      <c r="D4" s="58" t="s">
        <v>1473</v>
      </c>
      <c r="E4" s="64"/>
      <c r="F4" s="45" t="s">
        <v>1474</v>
      </c>
      <c r="G4" s="93" t="s">
        <v>1475</v>
      </c>
      <c r="H4" s="48" t="s">
        <v>1494</v>
      </c>
      <c r="I4" s="3">
        <v>50</v>
      </c>
      <c r="J4" s="152">
        <v>4.032</v>
      </c>
      <c r="K4" s="61" t="e">
        <f>#REF!*3/I4</f>
        <v>#REF!</v>
      </c>
      <c r="L4" s="61"/>
    </row>
    <row r="5" spans="1:12" ht="69.75">
      <c r="A5" s="133" t="s">
        <v>1488</v>
      </c>
      <c r="B5" s="2"/>
      <c r="C5" s="50" t="s">
        <v>75</v>
      </c>
      <c r="D5" s="58" t="s">
        <v>1476</v>
      </c>
      <c r="E5" s="64"/>
      <c r="F5" s="45" t="s">
        <v>1474</v>
      </c>
      <c r="G5" s="93" t="s">
        <v>1477</v>
      </c>
      <c r="H5" s="48" t="s">
        <v>1494</v>
      </c>
      <c r="I5" s="3">
        <v>50</v>
      </c>
      <c r="J5" s="152">
        <v>4.032</v>
      </c>
      <c r="K5" s="61" t="e">
        <f>#REF!*3/I5</f>
        <v>#REF!</v>
      </c>
      <c r="L5" s="61"/>
    </row>
    <row r="6" spans="1:12" ht="18">
      <c r="A6" s="1">
        <v>1</v>
      </c>
      <c r="B6" s="2"/>
      <c r="C6" s="50" t="s">
        <v>75</v>
      </c>
      <c r="D6" s="58" t="s">
        <v>1478</v>
      </c>
      <c r="E6" s="64"/>
      <c r="F6" s="45" t="s">
        <v>1474</v>
      </c>
      <c r="G6" s="93" t="s">
        <v>1479</v>
      </c>
      <c r="H6" s="48" t="s">
        <v>1494</v>
      </c>
      <c r="I6" s="3">
        <v>50</v>
      </c>
      <c r="J6" s="152">
        <v>4.032</v>
      </c>
      <c r="K6" s="61" t="e">
        <f>#REF!*3/I6</f>
        <v>#REF!</v>
      </c>
      <c r="L6" s="61"/>
    </row>
    <row r="7" spans="1:12" ht="18">
      <c r="A7" s="1">
        <f t="shared" ref="A7:A12" si="0">A6+1</f>
        <v>2</v>
      </c>
      <c r="B7" s="2"/>
      <c r="C7" s="50" t="s">
        <v>75</v>
      </c>
      <c r="D7" s="58" t="s">
        <v>1480</v>
      </c>
      <c r="E7" s="64"/>
      <c r="F7" s="45" t="s">
        <v>1474</v>
      </c>
      <c r="G7" s="93" t="s">
        <v>1481</v>
      </c>
      <c r="H7" s="48" t="s">
        <v>1494</v>
      </c>
      <c r="I7" s="3">
        <v>50</v>
      </c>
      <c r="J7" s="152">
        <v>4.032</v>
      </c>
      <c r="K7" s="61" t="e">
        <f>#REF!*3/I7</f>
        <v>#REF!</v>
      </c>
      <c r="L7" s="61"/>
    </row>
    <row r="8" spans="1:12" ht="18">
      <c r="A8" s="1">
        <f t="shared" si="0"/>
        <v>3</v>
      </c>
      <c r="B8" s="2"/>
      <c r="C8" s="50" t="s">
        <v>75</v>
      </c>
      <c r="D8" s="58" t="s">
        <v>1482</v>
      </c>
      <c r="E8" s="64"/>
      <c r="F8" s="45" t="s">
        <v>1474</v>
      </c>
      <c r="G8" s="93" t="s">
        <v>1483</v>
      </c>
      <c r="H8" s="48" t="s">
        <v>1494</v>
      </c>
      <c r="I8" s="3">
        <v>50</v>
      </c>
      <c r="J8" s="152">
        <v>4.032</v>
      </c>
      <c r="K8" s="61" t="e">
        <f>#REF!*3/I8</f>
        <v>#REF!</v>
      </c>
      <c r="L8" s="61"/>
    </row>
    <row r="9" spans="1:12" ht="18">
      <c r="A9" s="1">
        <f t="shared" si="0"/>
        <v>4</v>
      </c>
      <c r="B9" s="2"/>
      <c r="C9" s="50" t="s">
        <v>75</v>
      </c>
      <c r="D9" s="58" t="s">
        <v>1484</v>
      </c>
      <c r="E9" s="64"/>
      <c r="F9" s="45" t="s">
        <v>1474</v>
      </c>
      <c r="G9" s="93" t="s">
        <v>1485</v>
      </c>
      <c r="H9" s="48" t="s">
        <v>1494</v>
      </c>
      <c r="I9" s="3">
        <v>50</v>
      </c>
      <c r="J9" s="152">
        <v>4.032</v>
      </c>
      <c r="K9" s="61" t="e">
        <f>#REF!*3/I9</f>
        <v>#REF!</v>
      </c>
      <c r="L9" s="61"/>
    </row>
    <row r="10" spans="1:12" ht="18">
      <c r="A10" s="1">
        <f t="shared" si="0"/>
        <v>5</v>
      </c>
      <c r="B10" s="2"/>
      <c r="C10" s="50" t="s">
        <v>75</v>
      </c>
      <c r="D10" s="58" t="s">
        <v>1486</v>
      </c>
      <c r="E10" s="64"/>
      <c r="F10" s="45" t="s">
        <v>1474</v>
      </c>
      <c r="G10" s="93" t="s">
        <v>1487</v>
      </c>
      <c r="H10" s="48" t="s">
        <v>1494</v>
      </c>
      <c r="I10" s="3">
        <v>50</v>
      </c>
      <c r="J10" s="152">
        <v>4.032</v>
      </c>
      <c r="K10" s="61" t="e">
        <f>#REF!*3/I10</f>
        <v>#REF!</v>
      </c>
      <c r="L10" s="61"/>
    </row>
    <row r="11" spans="1:12" s="46" customFormat="1" ht="90">
      <c r="A11" s="1">
        <f t="shared" si="0"/>
        <v>6</v>
      </c>
      <c r="B11" s="134"/>
      <c r="C11" s="134"/>
      <c r="D11" s="134"/>
      <c r="E11" s="49"/>
      <c r="F11" s="161" t="s">
        <v>663</v>
      </c>
      <c r="G11" s="161"/>
      <c r="H11" s="161"/>
      <c r="I11" s="161"/>
      <c r="J11" s="130" t="s">
        <v>663</v>
      </c>
      <c r="K11" s="130"/>
      <c r="L11" s="130"/>
    </row>
    <row r="12" spans="1:12" s="46" customFormat="1" ht="18">
      <c r="A12" s="1">
        <f t="shared" si="0"/>
        <v>7</v>
      </c>
      <c r="B12" s="2" t="s">
        <v>681</v>
      </c>
      <c r="C12" s="64"/>
      <c r="D12" s="54" t="s">
        <v>1340</v>
      </c>
      <c r="E12" s="64"/>
      <c r="F12" s="45" t="s">
        <v>461</v>
      </c>
      <c r="G12" s="93" t="s">
        <v>1341</v>
      </c>
      <c r="H12" s="48" t="s">
        <v>666</v>
      </c>
      <c r="I12" s="3">
        <v>50</v>
      </c>
      <c r="J12" s="152">
        <v>2.016</v>
      </c>
      <c r="K12" s="61" t="e">
        <f>#REF!*3.2/50</f>
        <v>#REF!</v>
      </c>
      <c r="L12" s="103"/>
    </row>
    <row r="13" spans="1:12" s="46" customFormat="1" ht="46.5">
      <c r="A13" s="133" t="s">
        <v>662</v>
      </c>
      <c r="B13" s="2" t="s">
        <v>681</v>
      </c>
      <c r="C13" s="64"/>
      <c r="D13" s="54" t="s">
        <v>1342</v>
      </c>
      <c r="E13" s="64"/>
      <c r="F13" s="45" t="s">
        <v>461</v>
      </c>
      <c r="G13" s="93" t="s">
        <v>1343</v>
      </c>
      <c r="H13" s="48" t="s">
        <v>666</v>
      </c>
      <c r="I13" s="3">
        <v>50</v>
      </c>
      <c r="J13" s="152">
        <v>2.016</v>
      </c>
      <c r="K13" s="61" t="e">
        <f>#REF!*3.2/50</f>
        <v>#REF!</v>
      </c>
      <c r="L13" s="103"/>
    </row>
    <row r="14" spans="1:12" s="46" customFormat="1" ht="36">
      <c r="A14" s="1">
        <f>1</f>
        <v>1</v>
      </c>
      <c r="B14" s="2" t="s">
        <v>681</v>
      </c>
      <c r="C14" s="64"/>
      <c r="D14" s="54" t="s">
        <v>1344</v>
      </c>
      <c r="E14" s="64"/>
      <c r="F14" s="45" t="s">
        <v>461</v>
      </c>
      <c r="G14" s="93" t="s">
        <v>1345</v>
      </c>
      <c r="H14" s="48" t="s">
        <v>666</v>
      </c>
      <c r="I14" s="3">
        <v>50</v>
      </c>
      <c r="J14" s="152">
        <v>2.016</v>
      </c>
      <c r="K14" s="61" t="e">
        <f>#REF!*3.2/50</f>
        <v>#REF!</v>
      </c>
      <c r="L14" s="103"/>
    </row>
    <row r="15" spans="1:12" s="46" customFormat="1" ht="36">
      <c r="A15" s="1">
        <f t="shared" ref="A15:A29" si="1">A14+1</f>
        <v>2</v>
      </c>
      <c r="B15" s="2" t="s">
        <v>681</v>
      </c>
      <c r="C15" s="64"/>
      <c r="D15" s="54" t="s">
        <v>1346</v>
      </c>
      <c r="E15" s="64"/>
      <c r="F15" s="45" t="s">
        <v>461</v>
      </c>
      <c r="G15" s="93" t="s">
        <v>1347</v>
      </c>
      <c r="H15" s="48" t="s">
        <v>666</v>
      </c>
      <c r="I15" s="3">
        <v>50</v>
      </c>
      <c r="J15" s="152">
        <v>2.016</v>
      </c>
      <c r="K15" s="61" t="e">
        <f>#REF!*3.2/50</f>
        <v>#REF!</v>
      </c>
      <c r="L15" s="103"/>
    </row>
    <row r="16" spans="1:12" ht="36">
      <c r="A16" s="1">
        <f t="shared" si="1"/>
        <v>3</v>
      </c>
      <c r="B16" s="2" t="s">
        <v>681</v>
      </c>
      <c r="C16" s="50" t="s">
        <v>1380</v>
      </c>
      <c r="D16" s="54" t="s">
        <v>1381</v>
      </c>
      <c r="E16" s="64"/>
      <c r="F16" s="45" t="s">
        <v>461</v>
      </c>
      <c r="G16" s="93" t="s">
        <v>1382</v>
      </c>
      <c r="H16" s="48" t="s">
        <v>666</v>
      </c>
      <c r="I16" s="3">
        <v>50</v>
      </c>
      <c r="J16" s="152">
        <v>2.016</v>
      </c>
      <c r="K16" s="61" t="e">
        <f>#REF!*3.2/50</f>
        <v>#REF!</v>
      </c>
      <c r="L16" s="103"/>
    </row>
    <row r="17" spans="1:12" ht="18">
      <c r="A17" s="1">
        <f t="shared" si="1"/>
        <v>4</v>
      </c>
      <c r="B17" s="2" t="s">
        <v>681</v>
      </c>
      <c r="C17" s="50" t="s">
        <v>1380</v>
      </c>
      <c r="D17" s="54" t="s">
        <v>1383</v>
      </c>
      <c r="E17" s="64"/>
      <c r="F17" s="45" t="s">
        <v>461</v>
      </c>
      <c r="G17" s="93" t="s">
        <v>1384</v>
      </c>
      <c r="H17" s="48" t="s">
        <v>666</v>
      </c>
      <c r="I17" s="3">
        <v>50</v>
      </c>
      <c r="J17" s="152">
        <v>2.016</v>
      </c>
      <c r="K17" s="61" t="e">
        <f>#REF!*3.2/50</f>
        <v>#REF!</v>
      </c>
      <c r="L17" s="103"/>
    </row>
    <row r="18" spans="1:12" ht="36">
      <c r="A18" s="1">
        <f t="shared" si="1"/>
        <v>5</v>
      </c>
      <c r="B18" s="2" t="s">
        <v>681</v>
      </c>
      <c r="C18" s="50" t="s">
        <v>1380</v>
      </c>
      <c r="D18" s="54" t="s">
        <v>1385</v>
      </c>
      <c r="E18" s="64"/>
      <c r="F18" s="45" t="s">
        <v>461</v>
      </c>
      <c r="G18" s="93" t="s">
        <v>1386</v>
      </c>
      <c r="H18" s="48" t="s">
        <v>666</v>
      </c>
      <c r="I18" s="3">
        <v>50</v>
      </c>
      <c r="J18" s="152">
        <v>2.016</v>
      </c>
      <c r="K18" s="61" t="e">
        <f>#REF!*3.2/50</f>
        <v>#REF!</v>
      </c>
      <c r="L18" s="103"/>
    </row>
    <row r="19" spans="1:12" ht="36">
      <c r="A19" s="1">
        <f t="shared" si="1"/>
        <v>6</v>
      </c>
      <c r="B19" s="2" t="s">
        <v>681</v>
      </c>
      <c r="C19" s="50" t="s">
        <v>1380</v>
      </c>
      <c r="D19" s="54" t="s">
        <v>1387</v>
      </c>
      <c r="E19" s="64"/>
      <c r="F19" s="45" t="s">
        <v>461</v>
      </c>
      <c r="G19" s="93" t="s">
        <v>1388</v>
      </c>
      <c r="H19" s="48" t="s">
        <v>666</v>
      </c>
      <c r="I19" s="3">
        <v>50</v>
      </c>
      <c r="J19" s="152">
        <v>2.016</v>
      </c>
      <c r="K19" s="61" t="e">
        <f>#REF!*3.2/50</f>
        <v>#REF!</v>
      </c>
      <c r="L19" s="103"/>
    </row>
    <row r="20" spans="1:12" ht="18">
      <c r="A20" s="1">
        <f t="shared" si="1"/>
        <v>7</v>
      </c>
      <c r="B20" s="2" t="s">
        <v>681</v>
      </c>
      <c r="C20" s="64"/>
      <c r="D20" s="54" t="s">
        <v>664</v>
      </c>
      <c r="E20" s="64"/>
      <c r="F20" s="45" t="s">
        <v>461</v>
      </c>
      <c r="G20" s="93" t="s">
        <v>665</v>
      </c>
      <c r="H20" s="48" t="s">
        <v>666</v>
      </c>
      <c r="I20" s="3">
        <v>50</v>
      </c>
      <c r="J20" s="152">
        <v>2.016</v>
      </c>
      <c r="K20" s="61" t="e">
        <f>#REF!*3.2/50</f>
        <v>#REF!</v>
      </c>
      <c r="L20" s="103"/>
    </row>
    <row r="21" spans="1:12" ht="18">
      <c r="A21" s="1">
        <f t="shared" si="1"/>
        <v>8</v>
      </c>
      <c r="B21" s="2" t="s">
        <v>681</v>
      </c>
      <c r="C21" s="64"/>
      <c r="D21" s="54" t="s">
        <v>667</v>
      </c>
      <c r="E21" s="64"/>
      <c r="F21" s="45" t="s">
        <v>461</v>
      </c>
      <c r="G21" s="93" t="s">
        <v>668</v>
      </c>
      <c r="H21" s="48" t="s">
        <v>666</v>
      </c>
      <c r="I21" s="3">
        <v>50</v>
      </c>
      <c r="J21" s="152">
        <v>2.016</v>
      </c>
      <c r="K21" s="61" t="e">
        <f>#REF!*3.2/50</f>
        <v>#REF!</v>
      </c>
      <c r="L21" s="103"/>
    </row>
    <row r="22" spans="1:12" ht="18">
      <c r="A22" s="1">
        <f t="shared" si="1"/>
        <v>9</v>
      </c>
      <c r="B22" s="2" t="s">
        <v>681</v>
      </c>
      <c r="C22" s="64"/>
      <c r="D22" s="54" t="s">
        <v>669</v>
      </c>
      <c r="E22" s="64"/>
      <c r="F22" s="45" t="s">
        <v>461</v>
      </c>
      <c r="G22" s="93" t="s">
        <v>670</v>
      </c>
      <c r="H22" s="48" t="s">
        <v>666</v>
      </c>
      <c r="I22" s="3">
        <v>50</v>
      </c>
      <c r="J22" s="152">
        <v>2.016</v>
      </c>
      <c r="K22" s="61" t="e">
        <f>#REF!*3.2/50</f>
        <v>#REF!</v>
      </c>
      <c r="L22" s="103"/>
    </row>
    <row r="23" spans="1:12" ht="18">
      <c r="A23" s="1">
        <f t="shared" si="1"/>
        <v>10</v>
      </c>
      <c r="B23" s="2" t="s">
        <v>681</v>
      </c>
      <c r="C23" s="64"/>
      <c r="D23" s="54" t="s">
        <v>682</v>
      </c>
      <c r="E23" s="64"/>
      <c r="F23" s="45" t="s">
        <v>461</v>
      </c>
      <c r="G23" s="93" t="s">
        <v>677</v>
      </c>
      <c r="H23" s="48" t="s">
        <v>666</v>
      </c>
      <c r="I23" s="3">
        <v>50</v>
      </c>
      <c r="J23" s="152">
        <v>2.016</v>
      </c>
      <c r="K23" s="61" t="e">
        <f>#REF!*3.2/50</f>
        <v>#REF!</v>
      </c>
      <c r="L23" s="103"/>
    </row>
    <row r="24" spans="1:12" ht="18">
      <c r="A24" s="1">
        <f t="shared" si="1"/>
        <v>11</v>
      </c>
      <c r="B24" s="2" t="s">
        <v>681</v>
      </c>
      <c r="C24" s="64"/>
      <c r="D24" s="54" t="s">
        <v>680</v>
      </c>
      <c r="E24" s="64"/>
      <c r="F24" s="45" t="s">
        <v>461</v>
      </c>
      <c r="G24" s="93" t="s">
        <v>683</v>
      </c>
      <c r="H24" s="48" t="s">
        <v>666</v>
      </c>
      <c r="I24" s="3">
        <v>50</v>
      </c>
      <c r="J24" s="152">
        <v>2.016</v>
      </c>
      <c r="K24" s="61" t="e">
        <f>#REF!*3.2/50</f>
        <v>#REF!</v>
      </c>
      <c r="L24" s="103"/>
    </row>
    <row r="25" spans="1:12" ht="18">
      <c r="A25" s="1">
        <f t="shared" si="1"/>
        <v>12</v>
      </c>
      <c r="B25" s="2" t="s">
        <v>681</v>
      </c>
      <c r="C25" s="64"/>
      <c r="D25" s="54" t="s">
        <v>684</v>
      </c>
      <c r="E25" s="64"/>
      <c r="F25" s="45" t="s">
        <v>461</v>
      </c>
      <c r="G25" s="93" t="s">
        <v>671</v>
      </c>
      <c r="H25" s="48" t="s">
        <v>666</v>
      </c>
      <c r="I25" s="3">
        <v>50</v>
      </c>
      <c r="J25" s="152">
        <v>2.016</v>
      </c>
      <c r="K25" s="61" t="e">
        <f>#REF!*3.2/50</f>
        <v>#REF!</v>
      </c>
      <c r="L25" s="103"/>
    </row>
    <row r="26" spans="1:12" ht="18">
      <c r="A26" s="1">
        <f t="shared" si="1"/>
        <v>13</v>
      </c>
      <c r="B26" s="2" t="s">
        <v>681</v>
      </c>
      <c r="C26" s="64"/>
      <c r="D26" s="54" t="s">
        <v>685</v>
      </c>
      <c r="E26" s="64"/>
      <c r="F26" s="45" t="s">
        <v>461</v>
      </c>
      <c r="G26" s="93" t="s">
        <v>676</v>
      </c>
      <c r="H26" s="48" t="s">
        <v>666</v>
      </c>
      <c r="I26" s="3">
        <v>50</v>
      </c>
      <c r="J26" s="152">
        <v>2.016</v>
      </c>
      <c r="K26" s="61" t="e">
        <f>#REF!*3.2/50</f>
        <v>#REF!</v>
      </c>
      <c r="L26" s="103"/>
    </row>
    <row r="27" spans="1:12" ht="18">
      <c r="A27" s="1">
        <f t="shared" si="1"/>
        <v>14</v>
      </c>
      <c r="B27" s="2" t="s">
        <v>681</v>
      </c>
      <c r="C27" s="64"/>
      <c r="D27" s="54" t="s">
        <v>678</v>
      </c>
      <c r="E27" s="104"/>
      <c r="F27" s="45" t="s">
        <v>461</v>
      </c>
      <c r="G27" s="93" t="s">
        <v>679</v>
      </c>
      <c r="H27" s="48" t="s">
        <v>666</v>
      </c>
      <c r="I27" s="3">
        <v>50</v>
      </c>
      <c r="J27" s="152">
        <v>2.016</v>
      </c>
      <c r="K27" s="61" t="e">
        <f>#REF!*3.2/50</f>
        <v>#REF!</v>
      </c>
      <c r="L27" s="103"/>
    </row>
    <row r="28" spans="1:12" s="46" customFormat="1" ht="60" customHeight="1">
      <c r="A28" s="1">
        <f t="shared" si="1"/>
        <v>15</v>
      </c>
      <c r="B28" s="134"/>
      <c r="C28" s="134"/>
      <c r="D28" s="160" t="s">
        <v>508</v>
      </c>
      <c r="E28"/>
      <c r="F28" s="161" t="s">
        <v>508</v>
      </c>
      <c r="G28" s="161"/>
      <c r="H28" s="161"/>
      <c r="I28" s="161"/>
      <c r="J28" s="130"/>
      <c r="K28" s="130"/>
      <c r="L28" s="130"/>
    </row>
    <row r="29" spans="1:12" s="29" customFormat="1" ht="21">
      <c r="A29" s="1">
        <f t="shared" si="1"/>
        <v>16</v>
      </c>
      <c r="B29" s="2"/>
      <c r="C29" s="65"/>
      <c r="D29" s="63" t="s">
        <v>283</v>
      </c>
      <c r="E29" s="64"/>
      <c r="F29" s="45" t="s">
        <v>1569</v>
      </c>
      <c r="G29" s="94" t="s">
        <v>577</v>
      </c>
      <c r="H29" s="20" t="s">
        <v>270</v>
      </c>
      <c r="I29" s="23">
        <v>10</v>
      </c>
      <c r="J29" s="153">
        <v>10.382400000000001</v>
      </c>
      <c r="K29" s="61" t="e">
        <f>#REF!*5/10</f>
        <v>#REF!</v>
      </c>
    </row>
    <row r="30" spans="1:12" s="42" customFormat="1" ht="70.5" customHeight="1">
      <c r="A30" s="133" t="s">
        <v>282</v>
      </c>
      <c r="B30" s="134"/>
      <c r="C30" s="134"/>
      <c r="D30" s="160" t="s">
        <v>509</v>
      </c>
      <c r="E30" s="86"/>
      <c r="F30" s="161" t="s">
        <v>509</v>
      </c>
      <c r="G30" s="161"/>
      <c r="H30" s="161"/>
      <c r="I30" s="162"/>
      <c r="J30" s="130"/>
      <c r="K30" s="130"/>
      <c r="L30" s="130"/>
    </row>
    <row r="31" spans="1:12" ht="18">
      <c r="A31" s="6">
        <v>1</v>
      </c>
      <c r="B31" s="2" t="s">
        <v>85</v>
      </c>
      <c r="C31" s="65"/>
      <c r="D31" s="58" t="s">
        <v>1201</v>
      </c>
      <c r="E31" s="51" t="s">
        <v>76</v>
      </c>
      <c r="F31" s="9"/>
      <c r="G31" s="94" t="s">
        <v>1202</v>
      </c>
      <c r="H31" s="47" t="s">
        <v>491</v>
      </c>
      <c r="I31" s="16">
        <v>50</v>
      </c>
      <c r="J31" s="152">
        <v>2.1168</v>
      </c>
      <c r="K31" s="61" t="e">
        <f>#REF!*3.1/50</f>
        <v>#REF!</v>
      </c>
    </row>
    <row r="32" spans="1:12" ht="46.5">
      <c r="A32" s="133" t="s">
        <v>433</v>
      </c>
      <c r="B32" s="2" t="s">
        <v>85</v>
      </c>
      <c r="C32" s="65"/>
      <c r="D32" s="58" t="s">
        <v>503</v>
      </c>
      <c r="E32" s="64"/>
      <c r="F32" s="9"/>
      <c r="G32" s="93" t="s">
        <v>1279</v>
      </c>
      <c r="H32" s="47" t="s">
        <v>491</v>
      </c>
      <c r="I32" s="16">
        <v>50</v>
      </c>
      <c r="J32" s="152">
        <v>2.1168</v>
      </c>
      <c r="K32" s="61" t="e">
        <f>#REF!*3.1/50</f>
        <v>#REF!</v>
      </c>
    </row>
    <row r="33" spans="1:11" ht="18">
      <c r="A33" s="1">
        <v>1</v>
      </c>
      <c r="B33" s="2" t="s">
        <v>85</v>
      </c>
      <c r="C33" s="65"/>
      <c r="D33" s="58" t="s">
        <v>13</v>
      </c>
      <c r="E33" s="51" t="s">
        <v>76</v>
      </c>
      <c r="F33" s="9"/>
      <c r="G33" s="93" t="s">
        <v>1203</v>
      </c>
      <c r="H33" s="47"/>
      <c r="I33" s="16">
        <v>50</v>
      </c>
      <c r="J33" s="152">
        <v>2.1168</v>
      </c>
      <c r="K33" s="61" t="e">
        <f>#REF!*3.1/50</f>
        <v>#REF!</v>
      </c>
    </row>
    <row r="34" spans="1:11" ht="18">
      <c r="A34" s="1">
        <f>A33+1</f>
        <v>2</v>
      </c>
      <c r="B34" s="2" t="s">
        <v>85</v>
      </c>
      <c r="C34" s="65"/>
      <c r="D34" s="58" t="s">
        <v>288</v>
      </c>
      <c r="E34" s="88" t="s">
        <v>76</v>
      </c>
      <c r="F34" s="9"/>
      <c r="G34" s="94" t="s">
        <v>1204</v>
      </c>
      <c r="H34" s="47" t="s">
        <v>348</v>
      </c>
      <c r="I34" s="16">
        <v>50</v>
      </c>
      <c r="J34" s="152">
        <v>2.1168</v>
      </c>
      <c r="K34" s="61" t="e">
        <f>#REF!*3.1/50</f>
        <v>#REF!</v>
      </c>
    </row>
    <row r="35" spans="1:11" ht="18">
      <c r="A35" s="1">
        <f t="shared" ref="A35:A98" si="2">A34+1</f>
        <v>3</v>
      </c>
      <c r="B35" s="2"/>
      <c r="C35" s="74" t="s">
        <v>1514</v>
      </c>
      <c r="D35" s="58" t="s">
        <v>64</v>
      </c>
      <c r="E35" s="32"/>
      <c r="F35" s="9"/>
      <c r="G35" s="93" t="s">
        <v>1450</v>
      </c>
      <c r="H35" s="47" t="s">
        <v>666</v>
      </c>
      <c r="I35" s="16">
        <v>50</v>
      </c>
      <c r="J35" s="152">
        <v>2.1168</v>
      </c>
      <c r="K35" s="61" t="e">
        <f>#REF!*3.1/50</f>
        <v>#REF!</v>
      </c>
    </row>
    <row r="36" spans="1:11" ht="18">
      <c r="A36" s="1">
        <f t="shared" si="2"/>
        <v>4</v>
      </c>
      <c r="B36" s="2" t="s">
        <v>85</v>
      </c>
      <c r="C36" s="65"/>
      <c r="D36" s="58" t="s">
        <v>65</v>
      </c>
      <c r="E36" s="33"/>
      <c r="F36" s="9"/>
      <c r="G36" s="93" t="s">
        <v>1205</v>
      </c>
      <c r="H36" s="47" t="s">
        <v>348</v>
      </c>
      <c r="I36" s="16">
        <v>50</v>
      </c>
      <c r="J36" s="152">
        <v>2.1168</v>
      </c>
      <c r="K36" s="61" t="e">
        <f>#REF!*3.1/50</f>
        <v>#REF!</v>
      </c>
    </row>
    <row r="37" spans="1:11" ht="18">
      <c r="A37" s="1">
        <f t="shared" si="2"/>
        <v>5</v>
      </c>
      <c r="B37" s="2" t="s">
        <v>85</v>
      </c>
      <c r="C37" s="65"/>
      <c r="D37" s="58" t="s">
        <v>1206</v>
      </c>
      <c r="E37" s="51" t="s">
        <v>76</v>
      </c>
      <c r="F37" s="9"/>
      <c r="G37" s="94" t="s">
        <v>1207</v>
      </c>
      <c r="H37" s="47" t="s">
        <v>348</v>
      </c>
      <c r="I37" s="16">
        <v>50</v>
      </c>
      <c r="J37" s="152">
        <v>2.1168</v>
      </c>
      <c r="K37" s="61" t="e">
        <f>#REF!*3.1/50</f>
        <v>#REF!</v>
      </c>
    </row>
    <row r="38" spans="1:11" ht="18">
      <c r="A38" s="1">
        <f t="shared" si="2"/>
        <v>6</v>
      </c>
      <c r="B38" s="2" t="s">
        <v>85</v>
      </c>
      <c r="C38" s="65"/>
      <c r="D38" s="58" t="s">
        <v>1604</v>
      </c>
      <c r="E38" s="88" t="s">
        <v>76</v>
      </c>
      <c r="F38" s="9"/>
      <c r="G38" s="93" t="s">
        <v>1208</v>
      </c>
      <c r="H38" s="47" t="s">
        <v>270</v>
      </c>
      <c r="I38" s="16">
        <v>50</v>
      </c>
      <c r="J38" s="152">
        <v>2.1168</v>
      </c>
      <c r="K38" s="61" t="e">
        <f>#REF!*3.1/50</f>
        <v>#REF!</v>
      </c>
    </row>
    <row r="39" spans="1:11" ht="18">
      <c r="A39" s="1">
        <f t="shared" si="2"/>
        <v>7</v>
      </c>
      <c r="B39" s="2" t="s">
        <v>85</v>
      </c>
      <c r="C39" s="65"/>
      <c r="D39" s="58" t="s">
        <v>255</v>
      </c>
      <c r="E39" s="31"/>
      <c r="F39" s="9"/>
      <c r="G39" s="94" t="s">
        <v>1209</v>
      </c>
      <c r="H39" s="47"/>
      <c r="I39" s="16">
        <v>50</v>
      </c>
      <c r="J39" s="152">
        <v>2.1168</v>
      </c>
      <c r="K39" s="61" t="e">
        <f>#REF!*3.1/50</f>
        <v>#REF!</v>
      </c>
    </row>
    <row r="40" spans="1:11" ht="18">
      <c r="A40" s="1">
        <f t="shared" si="2"/>
        <v>8</v>
      </c>
      <c r="B40" s="2" t="s">
        <v>85</v>
      </c>
      <c r="C40" s="65"/>
      <c r="D40" s="58" t="s">
        <v>66</v>
      </c>
      <c r="E40" s="32"/>
      <c r="F40" s="9"/>
      <c r="G40" s="93" t="s">
        <v>1210</v>
      </c>
      <c r="H40" s="47"/>
      <c r="I40" s="16">
        <v>50</v>
      </c>
      <c r="J40" s="152">
        <v>2.1168</v>
      </c>
      <c r="K40" s="61" t="e">
        <f>#REF!*3.1/50</f>
        <v>#REF!</v>
      </c>
    </row>
    <row r="41" spans="1:11" ht="18">
      <c r="A41" s="1">
        <f t="shared" si="2"/>
        <v>9</v>
      </c>
      <c r="B41" s="2" t="s">
        <v>85</v>
      </c>
      <c r="C41" s="65"/>
      <c r="D41" s="58" t="s">
        <v>147</v>
      </c>
      <c r="E41" s="31"/>
      <c r="F41" s="9"/>
      <c r="G41" s="93" t="s">
        <v>1211</v>
      </c>
      <c r="H41" s="47"/>
      <c r="I41" s="16">
        <v>50</v>
      </c>
      <c r="J41" s="152">
        <v>2.1168</v>
      </c>
      <c r="K41" s="61" t="e">
        <f>#REF!*3.1/50</f>
        <v>#REF!</v>
      </c>
    </row>
    <row r="42" spans="1:11" ht="18">
      <c r="A42" s="1">
        <f t="shared" si="2"/>
        <v>10</v>
      </c>
      <c r="B42" s="2" t="s">
        <v>85</v>
      </c>
      <c r="C42" s="65"/>
      <c r="D42" s="58" t="s">
        <v>412</v>
      </c>
      <c r="E42" s="31"/>
      <c r="F42" s="9"/>
      <c r="G42" s="93" t="s">
        <v>1212</v>
      </c>
      <c r="H42" s="47" t="s">
        <v>348</v>
      </c>
      <c r="I42" s="16">
        <v>50</v>
      </c>
      <c r="J42" s="152">
        <v>2.1168</v>
      </c>
      <c r="K42" s="61" t="e">
        <f>#REF!*3.1/50</f>
        <v>#REF!</v>
      </c>
    </row>
    <row r="43" spans="1:11" ht="18">
      <c r="A43" s="1">
        <f t="shared" si="2"/>
        <v>11</v>
      </c>
      <c r="B43" s="2" t="s">
        <v>85</v>
      </c>
      <c r="C43" s="65"/>
      <c r="D43" s="58" t="s">
        <v>353</v>
      </c>
      <c r="E43" s="31"/>
      <c r="F43" s="9"/>
      <c r="G43" s="93" t="s">
        <v>1213</v>
      </c>
      <c r="H43" s="47" t="s">
        <v>348</v>
      </c>
      <c r="I43" s="16">
        <v>50</v>
      </c>
      <c r="J43" s="152">
        <v>2.1168</v>
      </c>
      <c r="K43" s="61" t="e">
        <f>#REF!*3.1/50</f>
        <v>#REF!</v>
      </c>
    </row>
    <row r="44" spans="1:11" ht="18">
      <c r="A44" s="1">
        <f t="shared" si="2"/>
        <v>12</v>
      </c>
      <c r="B44" s="2" t="s">
        <v>85</v>
      </c>
      <c r="C44" s="65"/>
      <c r="D44" s="58" t="s">
        <v>413</v>
      </c>
      <c r="E44" s="31"/>
      <c r="F44" s="9"/>
      <c r="G44" s="93" t="s">
        <v>1214</v>
      </c>
      <c r="H44" s="47" t="s">
        <v>348</v>
      </c>
      <c r="I44" s="16">
        <v>50</v>
      </c>
      <c r="J44" s="152">
        <v>2.1168</v>
      </c>
      <c r="K44" s="61" t="e">
        <f>#REF!*3.1/50</f>
        <v>#REF!</v>
      </c>
    </row>
    <row r="45" spans="1:11" ht="18">
      <c r="A45" s="1">
        <f t="shared" si="2"/>
        <v>13</v>
      </c>
      <c r="B45" s="2" t="s">
        <v>85</v>
      </c>
      <c r="C45" s="65"/>
      <c r="D45" s="58" t="s">
        <v>414</v>
      </c>
      <c r="E45" s="31"/>
      <c r="F45" s="9"/>
      <c r="G45" s="93" t="s">
        <v>1215</v>
      </c>
      <c r="H45" s="47" t="s">
        <v>348</v>
      </c>
      <c r="I45" s="16">
        <v>50</v>
      </c>
      <c r="J45" s="152">
        <v>2.1168</v>
      </c>
      <c r="K45" s="61" t="e">
        <f>#REF!*3.1/50</f>
        <v>#REF!</v>
      </c>
    </row>
    <row r="46" spans="1:11" ht="18">
      <c r="A46" s="1">
        <f t="shared" si="2"/>
        <v>14</v>
      </c>
      <c r="B46" s="2" t="s">
        <v>85</v>
      </c>
      <c r="C46" s="65"/>
      <c r="D46" s="58" t="s">
        <v>397</v>
      </c>
      <c r="E46" s="51" t="s">
        <v>76</v>
      </c>
      <c r="F46" s="9"/>
      <c r="G46" s="93" t="s">
        <v>1216</v>
      </c>
      <c r="H46" s="47" t="s">
        <v>348</v>
      </c>
      <c r="I46" s="16">
        <v>50</v>
      </c>
      <c r="J46" s="152">
        <v>2.1168</v>
      </c>
      <c r="K46" s="61" t="e">
        <f>#REF!*3.1/50</f>
        <v>#REF!</v>
      </c>
    </row>
    <row r="47" spans="1:11" ht="18">
      <c r="A47" s="1">
        <f t="shared" si="2"/>
        <v>15</v>
      </c>
      <c r="B47" s="2" t="s">
        <v>85</v>
      </c>
      <c r="C47" s="65"/>
      <c r="D47" s="58" t="s">
        <v>317</v>
      </c>
      <c r="E47" s="31"/>
      <c r="F47" s="9"/>
      <c r="G47" s="94" t="s">
        <v>1217</v>
      </c>
      <c r="H47" s="47" t="s">
        <v>270</v>
      </c>
      <c r="I47" s="16">
        <v>50</v>
      </c>
      <c r="J47" s="152">
        <v>2.1168</v>
      </c>
      <c r="K47" s="61" t="e">
        <f>#REF!*3.1/50</f>
        <v>#REF!</v>
      </c>
    </row>
    <row r="48" spans="1:11" ht="18">
      <c r="A48" s="1">
        <f t="shared" si="2"/>
        <v>16</v>
      </c>
      <c r="B48" s="2" t="s">
        <v>85</v>
      </c>
      <c r="C48" s="65"/>
      <c r="D48" s="58" t="s">
        <v>175</v>
      </c>
      <c r="E48" s="31"/>
      <c r="F48" s="9"/>
      <c r="G48" s="93" t="s">
        <v>1218</v>
      </c>
      <c r="H48" s="47"/>
      <c r="I48" s="16">
        <v>50</v>
      </c>
      <c r="J48" s="152">
        <v>2.1168</v>
      </c>
      <c r="K48" s="61" t="e">
        <f>#REF!*3.1/50</f>
        <v>#REF!</v>
      </c>
    </row>
    <row r="49" spans="1:11" ht="18">
      <c r="A49" s="1">
        <f t="shared" si="2"/>
        <v>17</v>
      </c>
      <c r="B49" s="2" t="s">
        <v>85</v>
      </c>
      <c r="C49" s="65"/>
      <c r="D49" s="58" t="s">
        <v>256</v>
      </c>
      <c r="E49" s="31"/>
      <c r="F49" s="9"/>
      <c r="G49" s="94" t="s">
        <v>1219</v>
      </c>
      <c r="H49" s="47"/>
      <c r="I49" s="16">
        <v>50</v>
      </c>
      <c r="J49" s="152">
        <v>2.1168</v>
      </c>
      <c r="K49" s="61" t="e">
        <f>#REF!*3.1/50</f>
        <v>#REF!</v>
      </c>
    </row>
    <row r="50" spans="1:11" ht="18">
      <c r="A50" s="1">
        <f t="shared" si="2"/>
        <v>18</v>
      </c>
      <c r="B50" s="2" t="s">
        <v>85</v>
      </c>
      <c r="C50" s="65"/>
      <c r="D50" s="58" t="s">
        <v>144</v>
      </c>
      <c r="E50" s="31"/>
      <c r="F50" s="9"/>
      <c r="G50" s="93" t="s">
        <v>1220</v>
      </c>
      <c r="H50" s="47"/>
      <c r="I50" s="16">
        <v>50</v>
      </c>
      <c r="J50" s="152">
        <v>2.1168</v>
      </c>
      <c r="K50" s="61" t="e">
        <f>#REF!*3.1/50</f>
        <v>#REF!</v>
      </c>
    </row>
    <row r="51" spans="1:11" ht="18">
      <c r="A51" s="1">
        <f t="shared" si="2"/>
        <v>19</v>
      </c>
      <c r="B51" s="2" t="s">
        <v>85</v>
      </c>
      <c r="C51" s="65"/>
      <c r="D51" s="58" t="s">
        <v>239</v>
      </c>
      <c r="E51" s="31"/>
      <c r="F51" s="9"/>
      <c r="G51" s="94" t="s">
        <v>1221</v>
      </c>
      <c r="H51" s="47"/>
      <c r="I51" s="16">
        <v>50</v>
      </c>
      <c r="J51" s="152">
        <v>2.1168</v>
      </c>
      <c r="K51" s="61" t="e">
        <f>#REF!*3.1/50</f>
        <v>#REF!</v>
      </c>
    </row>
    <row r="52" spans="1:11" ht="18">
      <c r="A52" s="1">
        <f t="shared" si="2"/>
        <v>20</v>
      </c>
      <c r="B52" s="2" t="s">
        <v>85</v>
      </c>
      <c r="C52" s="74" t="s">
        <v>1514</v>
      </c>
      <c r="D52" s="58" t="s">
        <v>71</v>
      </c>
      <c r="E52" s="51" t="s">
        <v>76</v>
      </c>
      <c r="F52" s="9"/>
      <c r="G52" s="93" t="s">
        <v>1222</v>
      </c>
      <c r="H52" s="47" t="s">
        <v>666</v>
      </c>
      <c r="I52" s="16">
        <v>50</v>
      </c>
      <c r="J52" s="152">
        <v>2.1168</v>
      </c>
      <c r="K52" s="61" t="e">
        <f>#REF!*3.1/50</f>
        <v>#REF!</v>
      </c>
    </row>
    <row r="53" spans="1:11" ht="18">
      <c r="A53" s="1">
        <f t="shared" si="2"/>
        <v>21</v>
      </c>
      <c r="B53" s="2" t="s">
        <v>85</v>
      </c>
      <c r="C53" s="65"/>
      <c r="D53" s="58" t="s">
        <v>1602</v>
      </c>
      <c r="E53" s="31"/>
      <c r="F53" s="9"/>
      <c r="G53" s="93" t="s">
        <v>1223</v>
      </c>
      <c r="H53" s="47" t="s">
        <v>270</v>
      </c>
      <c r="I53" s="16">
        <v>50</v>
      </c>
      <c r="J53" s="152">
        <v>2.1168</v>
      </c>
      <c r="K53" s="61" t="e">
        <f>#REF!*3.1/50</f>
        <v>#REF!</v>
      </c>
    </row>
    <row r="54" spans="1:11" ht="18">
      <c r="A54" s="1">
        <f t="shared" si="2"/>
        <v>22</v>
      </c>
      <c r="B54" s="2" t="s">
        <v>85</v>
      </c>
      <c r="C54" s="65"/>
      <c r="D54" s="58" t="s">
        <v>354</v>
      </c>
      <c r="E54" s="32"/>
      <c r="F54" s="9"/>
      <c r="G54" s="93" t="s">
        <v>1224</v>
      </c>
      <c r="H54" s="47" t="s">
        <v>348</v>
      </c>
      <c r="I54" s="16">
        <v>50</v>
      </c>
      <c r="J54" s="152">
        <v>2.1168</v>
      </c>
      <c r="K54" s="61" t="e">
        <f>#REF!*3.1/50</f>
        <v>#REF!</v>
      </c>
    </row>
    <row r="55" spans="1:11" ht="18">
      <c r="A55" s="1">
        <f t="shared" si="2"/>
        <v>23</v>
      </c>
      <c r="B55" s="2" t="s">
        <v>85</v>
      </c>
      <c r="C55" s="65"/>
      <c r="D55" s="58" t="s">
        <v>318</v>
      </c>
      <c r="E55" s="30"/>
      <c r="F55" s="9"/>
      <c r="G55" s="94" t="s">
        <v>1225</v>
      </c>
      <c r="H55" s="47" t="s">
        <v>270</v>
      </c>
      <c r="I55" s="16">
        <v>50</v>
      </c>
      <c r="J55" s="152">
        <v>2.1168</v>
      </c>
      <c r="K55" s="61" t="e">
        <f>#REF!*3.1/50</f>
        <v>#REF!</v>
      </c>
    </row>
    <row r="56" spans="1:11" ht="18">
      <c r="A56" s="1">
        <f t="shared" si="2"/>
        <v>24</v>
      </c>
      <c r="B56" s="2" t="s">
        <v>85</v>
      </c>
      <c r="C56" s="65"/>
      <c r="D56" s="58" t="s">
        <v>148</v>
      </c>
      <c r="E56" s="32"/>
      <c r="F56" s="9"/>
      <c r="G56" s="93" t="s">
        <v>1226</v>
      </c>
      <c r="H56" s="47"/>
      <c r="I56" s="16">
        <v>50</v>
      </c>
      <c r="J56" s="152">
        <v>2.1168</v>
      </c>
      <c r="K56" s="61" t="e">
        <f>#REF!*3.1/50</f>
        <v>#REF!</v>
      </c>
    </row>
    <row r="57" spans="1:11" ht="36">
      <c r="A57" s="1">
        <f t="shared" si="2"/>
        <v>25</v>
      </c>
      <c r="B57" s="2" t="s">
        <v>85</v>
      </c>
      <c r="C57" s="65"/>
      <c r="D57" s="58" t="s">
        <v>420</v>
      </c>
      <c r="E57" s="31"/>
      <c r="F57" s="9" t="s">
        <v>409</v>
      </c>
      <c r="G57" s="93" t="s">
        <v>1227</v>
      </c>
      <c r="H57" s="47" t="s">
        <v>348</v>
      </c>
      <c r="I57" s="16">
        <v>50</v>
      </c>
      <c r="J57" s="152">
        <v>2.1168</v>
      </c>
      <c r="K57" s="61" t="e">
        <f>#REF!*3.1/50</f>
        <v>#REF!</v>
      </c>
    </row>
    <row r="58" spans="1:11" ht="36">
      <c r="A58" s="1">
        <f t="shared" si="2"/>
        <v>26</v>
      </c>
      <c r="B58" s="2" t="s">
        <v>85</v>
      </c>
      <c r="C58" s="65"/>
      <c r="D58" s="58" t="s">
        <v>398</v>
      </c>
      <c r="E58" s="88" t="s">
        <v>76</v>
      </c>
      <c r="F58" s="9" t="s">
        <v>421</v>
      </c>
      <c r="G58" s="93" t="s">
        <v>1228</v>
      </c>
      <c r="H58" s="47" t="s">
        <v>348</v>
      </c>
      <c r="I58" s="16">
        <v>50</v>
      </c>
      <c r="J58" s="152">
        <v>2.1168</v>
      </c>
      <c r="K58" s="61" t="e">
        <f>#REF!*3.1/50</f>
        <v>#REF!</v>
      </c>
    </row>
    <row r="59" spans="1:11" ht="36">
      <c r="A59" s="1">
        <f t="shared" si="2"/>
        <v>27</v>
      </c>
      <c r="B59" s="2" t="s">
        <v>85</v>
      </c>
      <c r="C59" s="65"/>
      <c r="D59" s="58" t="s">
        <v>422</v>
      </c>
      <c r="E59" s="31"/>
      <c r="F59" s="9" t="s">
        <v>409</v>
      </c>
      <c r="G59" s="93" t="s">
        <v>1229</v>
      </c>
      <c r="H59" s="47" t="s">
        <v>348</v>
      </c>
      <c r="I59" s="16">
        <v>50</v>
      </c>
      <c r="J59" s="152">
        <v>2.1168</v>
      </c>
      <c r="K59" s="61" t="e">
        <f>#REF!*3.1/50</f>
        <v>#REF!</v>
      </c>
    </row>
    <row r="60" spans="1:11" ht="36">
      <c r="A60" s="1">
        <f t="shared" si="2"/>
        <v>28</v>
      </c>
      <c r="B60" s="2" t="s">
        <v>85</v>
      </c>
      <c r="C60" s="65"/>
      <c r="D60" s="58" t="s">
        <v>410</v>
      </c>
      <c r="E60" s="31"/>
      <c r="F60" s="9" t="s">
        <v>409</v>
      </c>
      <c r="G60" s="93" t="s">
        <v>1230</v>
      </c>
      <c r="H60" s="47" t="s">
        <v>348</v>
      </c>
      <c r="I60" s="16">
        <v>50</v>
      </c>
      <c r="J60" s="152">
        <v>2.1168</v>
      </c>
      <c r="K60" s="61" t="e">
        <f>#REF!*3.1/50</f>
        <v>#REF!</v>
      </c>
    </row>
    <row r="61" spans="1:11" ht="36">
      <c r="A61" s="1">
        <f t="shared" si="2"/>
        <v>29</v>
      </c>
      <c r="B61" s="2" t="s">
        <v>85</v>
      </c>
      <c r="C61" s="65"/>
      <c r="D61" s="58" t="s">
        <v>415</v>
      </c>
      <c r="E61" s="30"/>
      <c r="F61" s="9" t="s">
        <v>421</v>
      </c>
      <c r="G61" s="93" t="s">
        <v>1231</v>
      </c>
      <c r="H61" s="47" t="s">
        <v>348</v>
      </c>
      <c r="I61" s="16">
        <v>50</v>
      </c>
      <c r="J61" s="152">
        <v>2.1168</v>
      </c>
      <c r="K61" s="61" t="e">
        <f>#REF!*3.1/50</f>
        <v>#REF!</v>
      </c>
    </row>
    <row r="62" spans="1:11" ht="36">
      <c r="A62" s="1">
        <f t="shared" si="2"/>
        <v>30</v>
      </c>
      <c r="B62" s="2" t="s">
        <v>85</v>
      </c>
      <c r="C62" s="65"/>
      <c r="D62" s="58" t="s">
        <v>411</v>
      </c>
      <c r="E62" s="31"/>
      <c r="F62" s="9" t="s">
        <v>409</v>
      </c>
      <c r="G62" s="93" t="s">
        <v>1232</v>
      </c>
      <c r="H62" s="47" t="s">
        <v>348</v>
      </c>
      <c r="I62" s="16">
        <v>50</v>
      </c>
      <c r="J62" s="152">
        <v>2.1168</v>
      </c>
      <c r="K62" s="61" t="e">
        <f>#REF!*3.1/50</f>
        <v>#REF!</v>
      </c>
    </row>
    <row r="63" spans="1:11" ht="36">
      <c r="A63" s="1">
        <f t="shared" si="2"/>
        <v>31</v>
      </c>
      <c r="B63" s="2" t="s">
        <v>85</v>
      </c>
      <c r="C63" s="65"/>
      <c r="D63" s="58" t="s">
        <v>399</v>
      </c>
      <c r="E63" s="88" t="s">
        <v>76</v>
      </c>
      <c r="F63" s="9" t="s">
        <v>421</v>
      </c>
      <c r="G63" s="93" t="s">
        <v>1233</v>
      </c>
      <c r="H63" s="47" t="s">
        <v>348</v>
      </c>
      <c r="I63" s="16">
        <v>50</v>
      </c>
      <c r="J63" s="152">
        <v>2.1168</v>
      </c>
      <c r="K63" s="61" t="e">
        <f>#REF!*3.1/50</f>
        <v>#REF!</v>
      </c>
    </row>
    <row r="64" spans="1:11" ht="36">
      <c r="A64" s="1">
        <f t="shared" si="2"/>
        <v>32</v>
      </c>
      <c r="B64" s="2" t="s">
        <v>85</v>
      </c>
      <c r="C64" s="65"/>
      <c r="D64" s="58" t="s">
        <v>423</v>
      </c>
      <c r="E64" s="31"/>
      <c r="F64" s="9" t="s">
        <v>409</v>
      </c>
      <c r="G64" s="93" t="s">
        <v>1234</v>
      </c>
      <c r="H64" s="47" t="s">
        <v>348</v>
      </c>
      <c r="I64" s="16">
        <v>50</v>
      </c>
      <c r="J64" s="152">
        <v>2.1168</v>
      </c>
      <c r="K64" s="61" t="e">
        <f>#REF!*3.1/50</f>
        <v>#REF!</v>
      </c>
    </row>
    <row r="65" spans="1:11" ht="36">
      <c r="A65" s="1">
        <f t="shared" si="2"/>
        <v>33</v>
      </c>
      <c r="B65" s="2" t="s">
        <v>85</v>
      </c>
      <c r="C65" s="65"/>
      <c r="D65" s="58" t="s">
        <v>424</v>
      </c>
      <c r="E65" s="31"/>
      <c r="F65" s="9" t="s">
        <v>409</v>
      </c>
      <c r="G65" s="93" t="s">
        <v>1235</v>
      </c>
      <c r="H65" s="47" t="s">
        <v>348</v>
      </c>
      <c r="I65" s="16">
        <v>50</v>
      </c>
      <c r="J65" s="152">
        <v>2.1168</v>
      </c>
      <c r="K65" s="61" t="e">
        <f>#REF!*3.1/50</f>
        <v>#REF!</v>
      </c>
    </row>
    <row r="66" spans="1:11" ht="36">
      <c r="A66" s="1">
        <f t="shared" si="2"/>
        <v>34</v>
      </c>
      <c r="B66" s="2" t="s">
        <v>85</v>
      </c>
      <c r="C66" s="65"/>
      <c r="D66" s="58" t="s">
        <v>425</v>
      </c>
      <c r="E66" s="30"/>
      <c r="F66" s="9" t="s">
        <v>409</v>
      </c>
      <c r="G66" s="93" t="s">
        <v>1236</v>
      </c>
      <c r="H66" s="47" t="s">
        <v>348</v>
      </c>
      <c r="I66" s="16">
        <v>50</v>
      </c>
      <c r="J66" s="152">
        <v>2.1168</v>
      </c>
      <c r="K66" s="61" t="e">
        <f>#REF!*3.1/50</f>
        <v>#REF!</v>
      </c>
    </row>
    <row r="67" spans="1:11" ht="36">
      <c r="A67" s="1">
        <f t="shared" si="2"/>
        <v>35</v>
      </c>
      <c r="B67" s="2" t="s">
        <v>85</v>
      </c>
      <c r="C67" s="65"/>
      <c r="D67" s="58" t="s">
        <v>426</v>
      </c>
      <c r="E67" s="31"/>
      <c r="F67" s="9" t="s">
        <v>409</v>
      </c>
      <c r="G67" s="93" t="s">
        <v>1237</v>
      </c>
      <c r="H67" s="47" t="s">
        <v>348</v>
      </c>
      <c r="I67" s="16">
        <v>50</v>
      </c>
      <c r="J67" s="152">
        <v>2.1168</v>
      </c>
      <c r="K67" s="61" t="e">
        <f>#REF!*3.1/50</f>
        <v>#REF!</v>
      </c>
    </row>
    <row r="68" spans="1:11" ht="36">
      <c r="A68" s="1">
        <f t="shared" si="2"/>
        <v>36</v>
      </c>
      <c r="B68" s="2" t="s">
        <v>85</v>
      </c>
      <c r="C68" s="65"/>
      <c r="D68" s="58" t="s">
        <v>427</v>
      </c>
      <c r="E68" s="30"/>
      <c r="F68" s="9" t="s">
        <v>409</v>
      </c>
      <c r="G68" s="93" t="s">
        <v>1238</v>
      </c>
      <c r="H68" s="47" t="s">
        <v>348</v>
      </c>
      <c r="I68" s="16">
        <v>50</v>
      </c>
      <c r="J68" s="152">
        <v>2.1168</v>
      </c>
      <c r="K68" s="61" t="e">
        <f>#REF!*3.1/50</f>
        <v>#REF!</v>
      </c>
    </row>
    <row r="69" spans="1:11" ht="36">
      <c r="A69" s="1">
        <f t="shared" si="2"/>
        <v>37</v>
      </c>
      <c r="B69" s="2" t="s">
        <v>85</v>
      </c>
      <c r="C69" s="65"/>
      <c r="D69" s="58" t="s">
        <v>428</v>
      </c>
      <c r="E69" s="31"/>
      <c r="F69" s="9" t="s">
        <v>409</v>
      </c>
      <c r="G69" s="93" t="s">
        <v>1239</v>
      </c>
      <c r="H69" s="47" t="s">
        <v>348</v>
      </c>
      <c r="I69" s="16">
        <v>50</v>
      </c>
      <c r="J69" s="152">
        <v>2.1168</v>
      </c>
      <c r="K69" s="61" t="e">
        <f>#REF!*3.1/50</f>
        <v>#REF!</v>
      </c>
    </row>
    <row r="70" spans="1:11" ht="36">
      <c r="A70" s="1">
        <f t="shared" si="2"/>
        <v>38</v>
      </c>
      <c r="B70" s="2" t="s">
        <v>85</v>
      </c>
      <c r="C70" s="65"/>
      <c r="D70" s="58" t="s">
        <v>429</v>
      </c>
      <c r="E70" s="30"/>
      <c r="F70" s="9" t="s">
        <v>409</v>
      </c>
      <c r="G70" s="93" t="s">
        <v>1240</v>
      </c>
      <c r="H70" s="47" t="s">
        <v>348</v>
      </c>
      <c r="I70" s="16">
        <v>50</v>
      </c>
      <c r="J70" s="152">
        <v>2.1168</v>
      </c>
      <c r="K70" s="61" t="e">
        <f>#REF!*3.1/50</f>
        <v>#REF!</v>
      </c>
    </row>
    <row r="71" spans="1:11" ht="36">
      <c r="A71" s="1">
        <f t="shared" si="2"/>
        <v>39</v>
      </c>
      <c r="B71" s="2" t="s">
        <v>85</v>
      </c>
      <c r="C71" s="65"/>
      <c r="D71" s="58" t="s">
        <v>416</v>
      </c>
      <c r="E71" s="31"/>
      <c r="F71" s="9" t="s">
        <v>409</v>
      </c>
      <c r="G71" s="93" t="s">
        <v>1241</v>
      </c>
      <c r="H71" s="47" t="s">
        <v>348</v>
      </c>
      <c r="I71" s="16">
        <v>50</v>
      </c>
      <c r="J71" s="152">
        <v>2.1168</v>
      </c>
      <c r="K71" s="61" t="e">
        <f>#REF!*3.1/50</f>
        <v>#REF!</v>
      </c>
    </row>
    <row r="72" spans="1:11" ht="18">
      <c r="A72" s="1">
        <f t="shared" si="2"/>
        <v>40</v>
      </c>
      <c r="B72" s="2" t="s">
        <v>85</v>
      </c>
      <c r="C72" s="65"/>
      <c r="D72" s="58" t="s">
        <v>181</v>
      </c>
      <c r="E72" s="33"/>
      <c r="F72" s="9"/>
      <c r="G72" s="93" t="s">
        <v>1242</v>
      </c>
      <c r="H72" s="47"/>
      <c r="I72" s="16">
        <v>50</v>
      </c>
      <c r="J72" s="152">
        <v>2.1168</v>
      </c>
      <c r="K72" s="61" t="e">
        <f>#REF!*3.1/50</f>
        <v>#REF!</v>
      </c>
    </row>
    <row r="73" spans="1:11" ht="18">
      <c r="A73" s="1">
        <f t="shared" si="2"/>
        <v>41</v>
      </c>
      <c r="B73" s="2" t="s">
        <v>85</v>
      </c>
      <c r="C73" s="65"/>
      <c r="D73" s="58" t="s">
        <v>145</v>
      </c>
      <c r="E73" s="32"/>
      <c r="F73" s="9"/>
      <c r="G73" s="93" t="s">
        <v>1243</v>
      </c>
      <c r="H73" s="47"/>
      <c r="I73" s="16">
        <v>50</v>
      </c>
      <c r="J73" s="152">
        <v>2.1168</v>
      </c>
      <c r="K73" s="61" t="e">
        <f>#REF!*3.1/50</f>
        <v>#REF!</v>
      </c>
    </row>
    <row r="74" spans="1:11" ht="18">
      <c r="A74" s="1">
        <f t="shared" si="2"/>
        <v>42</v>
      </c>
      <c r="B74" s="2" t="s">
        <v>85</v>
      </c>
      <c r="C74" s="65"/>
      <c r="D74" s="58" t="s">
        <v>1651</v>
      </c>
      <c r="E74" s="31"/>
      <c r="F74" s="9"/>
      <c r="G74" s="93" t="s">
        <v>1244</v>
      </c>
      <c r="H74" s="47" t="s">
        <v>348</v>
      </c>
      <c r="I74" s="16">
        <v>50</v>
      </c>
      <c r="J74" s="152">
        <v>2.1168</v>
      </c>
      <c r="K74" s="61" t="e">
        <f>#REF!*3.1/50</f>
        <v>#REF!</v>
      </c>
    </row>
    <row r="75" spans="1:11" ht="18">
      <c r="A75" s="1">
        <f t="shared" si="2"/>
        <v>43</v>
      </c>
      <c r="B75" s="2" t="s">
        <v>85</v>
      </c>
      <c r="C75" s="65"/>
      <c r="D75" s="58" t="s">
        <v>1646</v>
      </c>
      <c r="E75" s="30"/>
      <c r="F75" s="9"/>
      <c r="G75" s="93" t="s">
        <v>1245</v>
      </c>
      <c r="H75" s="47"/>
      <c r="I75" s="16">
        <v>50</v>
      </c>
      <c r="J75" s="152">
        <v>2.1168</v>
      </c>
      <c r="K75" s="61" t="e">
        <f>#REF!*3.1/50</f>
        <v>#REF!</v>
      </c>
    </row>
    <row r="76" spans="1:11" ht="18">
      <c r="A76" s="1">
        <f t="shared" si="2"/>
        <v>44</v>
      </c>
      <c r="B76" s="2" t="s">
        <v>85</v>
      </c>
      <c r="C76" s="65"/>
      <c r="D76" s="58" t="s">
        <v>1654</v>
      </c>
      <c r="E76" s="51" t="s">
        <v>76</v>
      </c>
      <c r="F76" s="9"/>
      <c r="G76" s="93" t="s">
        <v>1246</v>
      </c>
      <c r="H76" s="47" t="s">
        <v>270</v>
      </c>
      <c r="I76" s="16">
        <v>50</v>
      </c>
      <c r="J76" s="152">
        <v>2.1168</v>
      </c>
      <c r="K76" s="61" t="e">
        <f>#REF!*3.1/50</f>
        <v>#REF!</v>
      </c>
    </row>
    <row r="77" spans="1:11" ht="18">
      <c r="A77" s="1">
        <f t="shared" si="2"/>
        <v>45</v>
      </c>
      <c r="B77" s="2" t="s">
        <v>85</v>
      </c>
      <c r="C77" s="65"/>
      <c r="D77" s="58" t="s">
        <v>240</v>
      </c>
      <c r="E77" s="31"/>
      <c r="F77" s="9"/>
      <c r="G77" s="94" t="s">
        <v>1247</v>
      </c>
      <c r="H77" s="47"/>
      <c r="I77" s="16">
        <v>50</v>
      </c>
      <c r="J77" s="152">
        <v>2.1168</v>
      </c>
      <c r="K77" s="61" t="e">
        <f>#REF!*3.1/50</f>
        <v>#REF!</v>
      </c>
    </row>
    <row r="78" spans="1:11" ht="18">
      <c r="A78" s="1">
        <f t="shared" si="2"/>
        <v>46</v>
      </c>
      <c r="B78" s="2" t="s">
        <v>85</v>
      </c>
      <c r="C78" s="65"/>
      <c r="D78" s="58" t="s">
        <v>177</v>
      </c>
      <c r="E78" s="88" t="s">
        <v>76</v>
      </c>
      <c r="F78" s="9"/>
      <c r="G78" s="93" t="s">
        <v>1248</v>
      </c>
      <c r="H78" s="47" t="s">
        <v>348</v>
      </c>
      <c r="I78" s="16">
        <v>50</v>
      </c>
      <c r="J78" s="152">
        <v>2.1168</v>
      </c>
      <c r="K78" s="61" t="e">
        <f>#REF!*3.1/50</f>
        <v>#REF!</v>
      </c>
    </row>
    <row r="79" spans="1:11" ht="18">
      <c r="A79" s="1">
        <f t="shared" si="2"/>
        <v>47</v>
      </c>
      <c r="B79" s="2" t="s">
        <v>85</v>
      </c>
      <c r="C79" s="65"/>
      <c r="D79" s="58" t="s">
        <v>67</v>
      </c>
      <c r="E79" s="32"/>
      <c r="F79" s="9"/>
      <c r="G79" s="93" t="s">
        <v>1249</v>
      </c>
      <c r="H79" s="47"/>
      <c r="I79" s="16">
        <v>50</v>
      </c>
      <c r="J79" s="152">
        <v>2.1168</v>
      </c>
      <c r="K79" s="61" t="e">
        <f>#REF!*3.1/50</f>
        <v>#REF!</v>
      </c>
    </row>
    <row r="80" spans="1:11" ht="18">
      <c r="A80" s="1">
        <f t="shared" si="2"/>
        <v>48</v>
      </c>
      <c r="B80" s="2" t="s">
        <v>85</v>
      </c>
      <c r="C80" s="65"/>
      <c r="D80" s="58" t="s">
        <v>355</v>
      </c>
      <c r="E80" s="51" t="s">
        <v>76</v>
      </c>
      <c r="F80" s="9"/>
      <c r="G80" s="113" t="s">
        <v>1250</v>
      </c>
      <c r="H80" s="47" t="s">
        <v>348</v>
      </c>
      <c r="I80" s="16">
        <v>50</v>
      </c>
      <c r="J80" s="152">
        <v>2.1168</v>
      </c>
      <c r="K80" s="61" t="e">
        <f>#REF!*3.1/50</f>
        <v>#REF!</v>
      </c>
    </row>
    <row r="81" spans="1:11" ht="18">
      <c r="A81" s="1">
        <f t="shared" si="2"/>
        <v>49</v>
      </c>
      <c r="B81" s="2" t="s">
        <v>85</v>
      </c>
      <c r="C81" s="65"/>
      <c r="D81" s="58" t="s">
        <v>258</v>
      </c>
      <c r="E81" s="31"/>
      <c r="F81" s="9"/>
      <c r="G81" s="94" t="s">
        <v>1251</v>
      </c>
      <c r="H81" s="47"/>
      <c r="I81" s="16">
        <v>50</v>
      </c>
      <c r="J81" s="152">
        <v>2.1168</v>
      </c>
      <c r="K81" s="61" t="e">
        <f>#REF!*3.1/50</f>
        <v>#REF!</v>
      </c>
    </row>
    <row r="82" spans="1:11" ht="18">
      <c r="A82" s="1">
        <f t="shared" si="2"/>
        <v>50</v>
      </c>
      <c r="B82" s="2" t="s">
        <v>85</v>
      </c>
      <c r="C82" s="65"/>
      <c r="D82" s="58" t="s">
        <v>319</v>
      </c>
      <c r="E82" s="30"/>
      <c r="F82" s="9"/>
      <c r="G82" s="94" t="s">
        <v>1252</v>
      </c>
      <c r="H82" s="47" t="s">
        <v>270</v>
      </c>
      <c r="I82" s="16">
        <v>50</v>
      </c>
      <c r="J82" s="152">
        <v>2.1168</v>
      </c>
      <c r="K82" s="61" t="e">
        <f>#REF!*3.1/50</f>
        <v>#REF!</v>
      </c>
    </row>
    <row r="83" spans="1:11" ht="18">
      <c r="A83" s="1">
        <f t="shared" si="2"/>
        <v>51</v>
      </c>
      <c r="B83" s="2" t="s">
        <v>85</v>
      </c>
      <c r="C83" s="65"/>
      <c r="D83" s="58" t="s">
        <v>12</v>
      </c>
      <c r="E83" s="31"/>
      <c r="F83" s="9"/>
      <c r="G83" s="93" t="s">
        <v>1253</v>
      </c>
      <c r="H83" s="47" t="s">
        <v>270</v>
      </c>
      <c r="I83" s="16">
        <v>50</v>
      </c>
      <c r="J83" s="152">
        <v>2.1168</v>
      </c>
      <c r="K83" s="61" t="e">
        <f>#REF!*3.1/50</f>
        <v>#REF!</v>
      </c>
    </row>
    <row r="84" spans="1:11" ht="18">
      <c r="A84" s="1">
        <f t="shared" si="2"/>
        <v>52</v>
      </c>
      <c r="B84" s="2" t="s">
        <v>85</v>
      </c>
      <c r="C84" s="65"/>
      <c r="D84" s="58" t="s">
        <v>146</v>
      </c>
      <c r="E84" s="31"/>
      <c r="F84" s="9"/>
      <c r="G84" s="93" t="s">
        <v>1254</v>
      </c>
      <c r="H84" s="47"/>
      <c r="I84" s="16">
        <v>50</v>
      </c>
      <c r="J84" s="152">
        <v>2.1168</v>
      </c>
      <c r="K84" s="61" t="e">
        <f>#REF!*3.1/50</f>
        <v>#REF!</v>
      </c>
    </row>
    <row r="85" spans="1:11" ht="18">
      <c r="A85" s="1">
        <f t="shared" si="2"/>
        <v>53</v>
      </c>
      <c r="B85" s="2" t="s">
        <v>85</v>
      </c>
      <c r="C85" s="65"/>
      <c r="D85" s="58" t="s">
        <v>1605</v>
      </c>
      <c r="E85" s="88" t="s">
        <v>76</v>
      </c>
      <c r="F85" s="9"/>
      <c r="G85" s="93" t="s">
        <v>1255</v>
      </c>
      <c r="H85" s="47" t="s">
        <v>348</v>
      </c>
      <c r="I85" s="16">
        <v>50</v>
      </c>
      <c r="J85" s="152">
        <v>2.1168</v>
      </c>
      <c r="K85" s="61" t="e">
        <f>#REF!*3.1/50</f>
        <v>#REF!</v>
      </c>
    </row>
    <row r="86" spans="1:11" ht="36">
      <c r="A86" s="1">
        <f t="shared" si="2"/>
        <v>54</v>
      </c>
      <c r="B86" s="2" t="s">
        <v>85</v>
      </c>
      <c r="C86" s="65"/>
      <c r="D86" s="58" t="s">
        <v>417</v>
      </c>
      <c r="E86" s="88" t="s">
        <v>76</v>
      </c>
      <c r="F86" s="9" t="s">
        <v>421</v>
      </c>
      <c r="G86" s="93" t="s">
        <v>1256</v>
      </c>
      <c r="H86" s="47" t="s">
        <v>348</v>
      </c>
      <c r="I86" s="16">
        <v>50</v>
      </c>
      <c r="J86" s="152">
        <v>2.1168</v>
      </c>
      <c r="K86" s="61" t="e">
        <f>#REF!*3.1/50</f>
        <v>#REF!</v>
      </c>
    </row>
    <row r="87" spans="1:11" ht="18">
      <c r="A87" s="1">
        <f t="shared" si="2"/>
        <v>55</v>
      </c>
      <c r="B87" s="2" t="s">
        <v>85</v>
      </c>
      <c r="C87" s="65"/>
      <c r="D87" s="58" t="s">
        <v>241</v>
      </c>
      <c r="E87" s="30"/>
      <c r="F87" s="9"/>
      <c r="G87" s="94" t="s">
        <v>1257</v>
      </c>
      <c r="H87" s="47"/>
      <c r="I87" s="16">
        <v>50</v>
      </c>
      <c r="J87" s="152">
        <v>2.1168</v>
      </c>
      <c r="K87" s="61" t="e">
        <f>#REF!*3.1/50</f>
        <v>#REF!</v>
      </c>
    </row>
    <row r="88" spans="1:11" ht="18">
      <c r="A88" s="1">
        <f t="shared" si="2"/>
        <v>56</v>
      </c>
      <c r="B88" s="2" t="s">
        <v>85</v>
      </c>
      <c r="C88" s="65"/>
      <c r="D88" s="58" t="s">
        <v>257</v>
      </c>
      <c r="E88" s="31"/>
      <c r="F88" s="9"/>
      <c r="G88" s="94" t="s">
        <v>1258</v>
      </c>
      <c r="H88" s="47"/>
      <c r="I88" s="16">
        <v>50</v>
      </c>
      <c r="J88" s="152">
        <v>2.1168</v>
      </c>
      <c r="K88" s="61" t="e">
        <f>#REF!*3.1/50</f>
        <v>#REF!</v>
      </c>
    </row>
    <row r="89" spans="1:11" ht="18">
      <c r="A89" s="1">
        <f t="shared" si="2"/>
        <v>57</v>
      </c>
      <c r="B89" s="2" t="s">
        <v>85</v>
      </c>
      <c r="C89" s="65"/>
      <c r="D89" s="58" t="s">
        <v>459</v>
      </c>
      <c r="E89" s="88" t="s">
        <v>76</v>
      </c>
      <c r="F89" s="9" t="s">
        <v>421</v>
      </c>
      <c r="G89" s="94" t="s">
        <v>1259</v>
      </c>
      <c r="H89" s="47" t="s">
        <v>348</v>
      </c>
      <c r="I89" s="16">
        <v>50</v>
      </c>
      <c r="J89" s="152">
        <v>2.1168</v>
      </c>
      <c r="K89" s="61" t="e">
        <f>#REF!*3.1/50</f>
        <v>#REF!</v>
      </c>
    </row>
    <row r="90" spans="1:11" ht="18">
      <c r="A90" s="1">
        <f t="shared" si="2"/>
        <v>58</v>
      </c>
      <c r="B90" s="2" t="s">
        <v>85</v>
      </c>
      <c r="C90" s="65"/>
      <c r="D90" s="58" t="s">
        <v>434</v>
      </c>
      <c r="E90" s="88" t="s">
        <v>76</v>
      </c>
      <c r="F90" s="9" t="s">
        <v>421</v>
      </c>
      <c r="G90" s="94" t="s">
        <v>1260</v>
      </c>
      <c r="H90" s="47" t="s">
        <v>348</v>
      </c>
      <c r="I90" s="16">
        <v>50</v>
      </c>
      <c r="J90" s="152">
        <v>2.1168</v>
      </c>
      <c r="K90" s="61" t="e">
        <f>#REF!*3.1/50</f>
        <v>#REF!</v>
      </c>
    </row>
    <row r="91" spans="1:11" ht="18">
      <c r="A91" s="1">
        <f t="shared" si="2"/>
        <v>59</v>
      </c>
      <c r="B91" s="2" t="s">
        <v>85</v>
      </c>
      <c r="C91" s="65"/>
      <c r="D91" s="58" t="s">
        <v>14</v>
      </c>
      <c r="E91" s="31"/>
      <c r="F91" s="9"/>
      <c r="G91" s="93" t="s">
        <v>1261</v>
      </c>
      <c r="H91" s="47" t="s">
        <v>270</v>
      </c>
      <c r="I91" s="16">
        <v>50</v>
      </c>
      <c r="J91" s="152">
        <v>2.1168</v>
      </c>
      <c r="K91" s="61" t="e">
        <f>#REF!*3.1/50</f>
        <v>#REF!</v>
      </c>
    </row>
    <row r="92" spans="1:11" ht="18">
      <c r="A92" s="1">
        <f t="shared" si="2"/>
        <v>60</v>
      </c>
      <c r="B92" s="2" t="s">
        <v>85</v>
      </c>
      <c r="C92" s="74" t="s">
        <v>1514</v>
      </c>
      <c r="D92" s="58" t="s">
        <v>214</v>
      </c>
      <c r="E92" s="31"/>
      <c r="F92" s="9"/>
      <c r="G92" s="94" t="s">
        <v>1262</v>
      </c>
      <c r="H92" s="47" t="s">
        <v>666</v>
      </c>
      <c r="I92" s="16">
        <v>50</v>
      </c>
      <c r="J92" s="152">
        <v>2.1168</v>
      </c>
      <c r="K92" s="61" t="e">
        <f>#REF!*3.1/50</f>
        <v>#REF!</v>
      </c>
    </row>
    <row r="93" spans="1:11" ht="18">
      <c r="A93" s="1">
        <f t="shared" si="2"/>
        <v>61</v>
      </c>
      <c r="B93" s="2" t="s">
        <v>85</v>
      </c>
      <c r="C93" s="74" t="s">
        <v>1514</v>
      </c>
      <c r="D93" s="58" t="s">
        <v>242</v>
      </c>
      <c r="E93" s="88" t="s">
        <v>76</v>
      </c>
      <c r="F93" s="9"/>
      <c r="G93" s="94" t="s">
        <v>1263</v>
      </c>
      <c r="H93" s="47" t="s">
        <v>666</v>
      </c>
      <c r="I93" s="16">
        <v>50</v>
      </c>
      <c r="J93" s="152">
        <v>2.1168</v>
      </c>
      <c r="K93" s="61" t="e">
        <f>#REF!*3.1/50</f>
        <v>#REF!</v>
      </c>
    </row>
    <row r="94" spans="1:11" ht="18">
      <c r="A94" s="1">
        <f t="shared" si="2"/>
        <v>62</v>
      </c>
      <c r="B94" s="2" t="s">
        <v>85</v>
      </c>
      <c r="C94" s="65"/>
      <c r="D94" s="58" t="s">
        <v>176</v>
      </c>
      <c r="E94" s="32"/>
      <c r="F94" s="9"/>
      <c r="G94" s="93" t="s">
        <v>1264</v>
      </c>
      <c r="H94" s="47"/>
      <c r="I94" s="16">
        <v>50</v>
      </c>
      <c r="J94" s="152">
        <v>2.1168</v>
      </c>
      <c r="K94" s="61" t="e">
        <f>#REF!*3.1/50</f>
        <v>#REF!</v>
      </c>
    </row>
    <row r="95" spans="1:11" ht="18">
      <c r="A95" s="1">
        <f t="shared" si="2"/>
        <v>63</v>
      </c>
      <c r="B95" s="2" t="s">
        <v>85</v>
      </c>
      <c r="C95" s="65"/>
      <c r="D95" s="58" t="s">
        <v>1265</v>
      </c>
      <c r="E95" s="88" t="s">
        <v>76</v>
      </c>
      <c r="F95" s="9"/>
      <c r="G95" s="93" t="s">
        <v>1266</v>
      </c>
      <c r="H95" s="47"/>
      <c r="I95" s="16">
        <v>50</v>
      </c>
      <c r="J95" s="152">
        <v>2.1168</v>
      </c>
      <c r="K95" s="61" t="e">
        <f>#REF!*3.1/50</f>
        <v>#REF!</v>
      </c>
    </row>
    <row r="96" spans="1:11" ht="36">
      <c r="A96" s="1">
        <f t="shared" si="2"/>
        <v>64</v>
      </c>
      <c r="B96" s="2" t="s">
        <v>85</v>
      </c>
      <c r="C96" s="65"/>
      <c r="D96" s="58" t="s">
        <v>418</v>
      </c>
      <c r="E96" s="88" t="s">
        <v>76</v>
      </c>
      <c r="F96" s="9" t="s">
        <v>421</v>
      </c>
      <c r="G96" s="93" t="s">
        <v>1267</v>
      </c>
      <c r="H96" s="47" t="s">
        <v>348</v>
      </c>
      <c r="I96" s="16">
        <v>50</v>
      </c>
      <c r="J96" s="152">
        <v>2.1168</v>
      </c>
      <c r="K96" s="61" t="e">
        <f>#REF!*3.1/50</f>
        <v>#REF!</v>
      </c>
    </row>
    <row r="97" spans="1:11" ht="18">
      <c r="A97" s="1">
        <f t="shared" si="2"/>
        <v>65</v>
      </c>
      <c r="B97" s="2" t="s">
        <v>85</v>
      </c>
      <c r="C97" s="65"/>
      <c r="D97" s="58" t="s">
        <v>9</v>
      </c>
      <c r="E97" s="31"/>
      <c r="F97" s="9"/>
      <c r="G97" s="93" t="s">
        <v>1268</v>
      </c>
      <c r="H97" s="47" t="s">
        <v>270</v>
      </c>
      <c r="I97" s="16">
        <v>50</v>
      </c>
      <c r="J97" s="152">
        <v>2.1168</v>
      </c>
      <c r="K97" s="61" t="e">
        <f>#REF!*3.1/50</f>
        <v>#REF!</v>
      </c>
    </row>
    <row r="98" spans="1:11" ht="18">
      <c r="A98" s="1">
        <f t="shared" si="2"/>
        <v>66</v>
      </c>
      <c r="B98" s="2" t="s">
        <v>85</v>
      </c>
      <c r="C98" s="65"/>
      <c r="D98" s="58" t="s">
        <v>10</v>
      </c>
      <c r="E98" s="51" t="s">
        <v>76</v>
      </c>
      <c r="F98" s="9"/>
      <c r="G98" s="93" t="s">
        <v>1269</v>
      </c>
      <c r="H98" s="47"/>
      <c r="I98" s="16">
        <v>50</v>
      </c>
      <c r="J98" s="152">
        <v>2.1168</v>
      </c>
      <c r="K98" s="61" t="e">
        <f>#REF!*3.1/50</f>
        <v>#REF!</v>
      </c>
    </row>
    <row r="99" spans="1:11" ht="18">
      <c r="A99" s="1">
        <f t="shared" ref="A99:A111" si="3">A98+1</f>
        <v>67</v>
      </c>
      <c r="B99" s="2" t="s">
        <v>85</v>
      </c>
      <c r="C99" s="65"/>
      <c r="D99" s="58" t="s">
        <v>68</v>
      </c>
      <c r="E99" s="33"/>
      <c r="F99" s="9"/>
      <c r="G99" s="93" t="s">
        <v>1270</v>
      </c>
      <c r="H99" s="47"/>
      <c r="I99" s="16">
        <v>50</v>
      </c>
      <c r="J99" s="152">
        <v>2.1168</v>
      </c>
      <c r="K99" s="61" t="e">
        <f>#REF!*3.1/50</f>
        <v>#REF!</v>
      </c>
    </row>
    <row r="100" spans="1:11" ht="18">
      <c r="A100" s="1">
        <f t="shared" si="3"/>
        <v>68</v>
      </c>
      <c r="B100" s="2" t="s">
        <v>85</v>
      </c>
      <c r="C100" s="74" t="s">
        <v>1514</v>
      </c>
      <c r="D100" s="58" t="s">
        <v>11</v>
      </c>
      <c r="E100" s="51" t="s">
        <v>76</v>
      </c>
      <c r="F100" s="9"/>
      <c r="G100" s="93" t="s">
        <v>1271</v>
      </c>
      <c r="H100" s="47" t="s">
        <v>666</v>
      </c>
      <c r="I100" s="16">
        <v>50</v>
      </c>
      <c r="J100" s="152">
        <v>2.1168</v>
      </c>
      <c r="K100" s="61" t="e">
        <f>#REF!*3.1/50</f>
        <v>#REF!</v>
      </c>
    </row>
    <row r="101" spans="1:11" ht="18">
      <c r="A101" s="1">
        <f t="shared" si="3"/>
        <v>69</v>
      </c>
      <c r="B101" s="2" t="s">
        <v>85</v>
      </c>
      <c r="C101" s="65"/>
      <c r="D101" s="58" t="s">
        <v>419</v>
      </c>
      <c r="E101" s="51" t="s">
        <v>76</v>
      </c>
      <c r="F101" s="9" t="s">
        <v>421</v>
      </c>
      <c r="G101" s="93" t="s">
        <v>1272</v>
      </c>
      <c r="H101" s="47" t="s">
        <v>348</v>
      </c>
      <c r="I101" s="16">
        <v>50</v>
      </c>
      <c r="J101" s="152">
        <v>2.1168</v>
      </c>
      <c r="K101" s="61" t="e">
        <f>#REF!*3.1/50</f>
        <v>#REF!</v>
      </c>
    </row>
    <row r="102" spans="1:11" ht="18">
      <c r="A102" s="1">
        <f t="shared" si="3"/>
        <v>70</v>
      </c>
      <c r="B102" s="2" t="s">
        <v>85</v>
      </c>
      <c r="C102" s="65"/>
      <c r="D102" s="58" t="s">
        <v>320</v>
      </c>
      <c r="E102" s="30"/>
      <c r="F102" s="9"/>
      <c r="G102" s="94" t="s">
        <v>1273</v>
      </c>
      <c r="H102" s="47" t="s">
        <v>270</v>
      </c>
      <c r="I102" s="16">
        <v>50</v>
      </c>
      <c r="J102" s="152">
        <v>2.1168</v>
      </c>
      <c r="K102" s="61" t="e">
        <f>#REF!*3.1/50</f>
        <v>#REF!</v>
      </c>
    </row>
    <row r="103" spans="1:11" ht="18">
      <c r="A103" s="1">
        <f t="shared" si="3"/>
        <v>71</v>
      </c>
      <c r="B103" s="2" t="s">
        <v>85</v>
      </c>
      <c r="C103" s="65"/>
      <c r="D103" s="58" t="s">
        <v>69</v>
      </c>
      <c r="E103" s="33"/>
      <c r="F103" s="9"/>
      <c r="G103" s="93" t="s">
        <v>1274</v>
      </c>
      <c r="H103" s="47" t="s">
        <v>348</v>
      </c>
      <c r="I103" s="16">
        <v>50</v>
      </c>
      <c r="J103" s="152">
        <v>2.1168</v>
      </c>
      <c r="K103" s="61" t="e">
        <f>#REF!*3.1/50</f>
        <v>#REF!</v>
      </c>
    </row>
    <row r="104" spans="1:11" ht="18">
      <c r="A104" s="1">
        <f t="shared" si="3"/>
        <v>72</v>
      </c>
      <c r="B104" s="2"/>
      <c r="C104" s="65"/>
      <c r="D104" s="58" t="s">
        <v>504</v>
      </c>
      <c r="E104" s="33"/>
      <c r="F104" s="9"/>
      <c r="G104" s="93" t="s">
        <v>1463</v>
      </c>
      <c r="H104" s="47" t="s">
        <v>348</v>
      </c>
      <c r="I104" s="16">
        <v>50</v>
      </c>
      <c r="J104" s="152">
        <v>2.1168</v>
      </c>
      <c r="K104" s="61" t="e">
        <f>#REF!*3.1/50</f>
        <v>#REF!</v>
      </c>
    </row>
    <row r="105" spans="1:11" ht="18">
      <c r="A105" s="1">
        <f t="shared" si="3"/>
        <v>73</v>
      </c>
      <c r="B105" s="2"/>
      <c r="C105" s="50" t="s">
        <v>75</v>
      </c>
      <c r="D105" s="58" t="s">
        <v>1451</v>
      </c>
      <c r="E105" s="33"/>
      <c r="F105" s="9"/>
      <c r="G105" s="93" t="s">
        <v>1452</v>
      </c>
      <c r="H105" s="47" t="s">
        <v>666</v>
      </c>
      <c r="I105" s="16">
        <v>50</v>
      </c>
      <c r="J105" s="152">
        <v>2.1168</v>
      </c>
      <c r="K105" s="61" t="e">
        <f>#REF!*3.1/50</f>
        <v>#REF!</v>
      </c>
    </row>
    <row r="106" spans="1:11" ht="18">
      <c r="A106" s="1">
        <f t="shared" si="3"/>
        <v>74</v>
      </c>
      <c r="B106" s="2" t="s">
        <v>85</v>
      </c>
      <c r="C106" s="65"/>
      <c r="D106" s="58" t="s">
        <v>533</v>
      </c>
      <c r="E106" s="64"/>
      <c r="F106" s="89" t="s">
        <v>505</v>
      </c>
      <c r="G106" s="93" t="s">
        <v>1275</v>
      </c>
      <c r="H106" s="47" t="s">
        <v>491</v>
      </c>
      <c r="I106" s="16">
        <v>50</v>
      </c>
      <c r="J106" s="152">
        <v>2.1168</v>
      </c>
      <c r="K106" s="61" t="e">
        <f>#REF!*3.1/50</f>
        <v>#REF!</v>
      </c>
    </row>
    <row r="107" spans="1:11" ht="36">
      <c r="A107" s="1">
        <f t="shared" si="3"/>
        <v>75</v>
      </c>
      <c r="B107" s="2" t="s">
        <v>85</v>
      </c>
      <c r="C107" s="65"/>
      <c r="D107" s="58" t="s">
        <v>532</v>
      </c>
      <c r="E107" s="30"/>
      <c r="F107" s="89" t="s">
        <v>505</v>
      </c>
      <c r="G107" s="114" t="s">
        <v>1276</v>
      </c>
      <c r="H107" s="47" t="s">
        <v>491</v>
      </c>
      <c r="I107" s="16">
        <v>50</v>
      </c>
      <c r="J107" s="152">
        <v>2.1168</v>
      </c>
      <c r="K107" s="61" t="e">
        <f>#REF!*3.1/50</f>
        <v>#REF!</v>
      </c>
    </row>
    <row r="108" spans="1:11" ht="18">
      <c r="A108" s="1">
        <f t="shared" si="3"/>
        <v>76</v>
      </c>
      <c r="B108" s="2" t="s">
        <v>85</v>
      </c>
      <c r="C108" s="65"/>
      <c r="D108" s="58" t="s">
        <v>531</v>
      </c>
      <c r="E108" s="33"/>
      <c r="F108" s="89" t="s">
        <v>505</v>
      </c>
      <c r="G108" s="93" t="s">
        <v>1277</v>
      </c>
      <c r="H108" s="47" t="s">
        <v>491</v>
      </c>
      <c r="I108" s="16">
        <v>50</v>
      </c>
      <c r="J108" s="152">
        <v>2.1168</v>
      </c>
      <c r="K108" s="61" t="e">
        <f>#REF!*3.1/50</f>
        <v>#REF!</v>
      </c>
    </row>
    <row r="109" spans="1:11" ht="18">
      <c r="A109" s="1">
        <f t="shared" si="3"/>
        <v>77</v>
      </c>
      <c r="B109" s="2" t="s">
        <v>85</v>
      </c>
      <c r="C109" s="65"/>
      <c r="D109" s="58" t="s">
        <v>530</v>
      </c>
      <c r="E109" s="64"/>
      <c r="F109" s="89" t="s">
        <v>505</v>
      </c>
      <c r="G109" s="93" t="s">
        <v>1278</v>
      </c>
      <c r="H109" s="47" t="s">
        <v>491</v>
      </c>
      <c r="I109" s="16">
        <v>50</v>
      </c>
      <c r="J109" s="152">
        <v>2.1168</v>
      </c>
      <c r="K109" s="61" t="e">
        <f>#REF!*3.1/50</f>
        <v>#REF!</v>
      </c>
    </row>
    <row r="110" spans="1:11" s="42" customFormat="1" ht="23.25" customHeight="1">
      <c r="A110" s="1">
        <f t="shared" si="3"/>
        <v>78</v>
      </c>
      <c r="B110" s="134"/>
      <c r="C110" s="134"/>
      <c r="D110" s="134"/>
      <c r="E110" s="49"/>
      <c r="F110" s="161"/>
      <c r="G110" s="161"/>
      <c r="H110" s="161"/>
      <c r="I110" s="162"/>
      <c r="J110" s="145"/>
      <c r="K110" s="62"/>
    </row>
    <row r="111" spans="1:11" ht="18">
      <c r="A111" s="1">
        <f t="shared" si="3"/>
        <v>79</v>
      </c>
      <c r="B111" s="2" t="s">
        <v>85</v>
      </c>
      <c r="C111" s="18"/>
      <c r="D111" s="53" t="s">
        <v>1647</v>
      </c>
      <c r="E111" s="64"/>
      <c r="F111" s="9" t="s">
        <v>1643</v>
      </c>
      <c r="G111" s="94" t="s">
        <v>1179</v>
      </c>
      <c r="H111" s="43">
        <v>2017</v>
      </c>
      <c r="I111" s="3">
        <v>50</v>
      </c>
      <c r="J111" s="152">
        <v>2.9232</v>
      </c>
      <c r="K111" s="61" t="e">
        <f>#REF!*5/50</f>
        <v>#REF!</v>
      </c>
    </row>
    <row r="112" spans="1:11" ht="46.5">
      <c r="A112" s="133" t="s">
        <v>1512</v>
      </c>
      <c r="B112" s="2" t="s">
        <v>85</v>
      </c>
      <c r="C112" s="18"/>
      <c r="D112" s="53" t="s">
        <v>1645</v>
      </c>
      <c r="E112" s="64"/>
      <c r="F112" s="9" t="s">
        <v>1643</v>
      </c>
      <c r="G112" s="94" t="s">
        <v>1180</v>
      </c>
      <c r="H112" s="20" t="s">
        <v>348</v>
      </c>
      <c r="I112" s="3">
        <v>50</v>
      </c>
      <c r="J112" s="152">
        <v>2.9232</v>
      </c>
      <c r="K112" s="61" t="e">
        <f>#REF!*5/50</f>
        <v>#REF!</v>
      </c>
    </row>
    <row r="113" spans="1:11" ht="18">
      <c r="A113" s="1">
        <v>1</v>
      </c>
      <c r="B113" s="2" t="s">
        <v>85</v>
      </c>
      <c r="C113" s="18"/>
      <c r="D113" s="53" t="s">
        <v>201</v>
      </c>
      <c r="E113" s="64"/>
      <c r="F113" s="9" t="s">
        <v>200</v>
      </c>
      <c r="G113" s="94" t="s">
        <v>1181</v>
      </c>
      <c r="H113" s="20" t="s">
        <v>491</v>
      </c>
      <c r="I113" s="3">
        <v>50</v>
      </c>
      <c r="J113" s="152">
        <v>2.9232</v>
      </c>
      <c r="K113" s="61" t="e">
        <f>#REF!*5/50</f>
        <v>#REF!</v>
      </c>
    </row>
    <row r="114" spans="1:11" ht="18">
      <c r="A114" s="1">
        <f t="shared" ref="A114:A134" si="4">A113+1</f>
        <v>2</v>
      </c>
      <c r="B114" s="2" t="s">
        <v>85</v>
      </c>
      <c r="C114" s="18"/>
      <c r="D114" s="53" t="s">
        <v>107</v>
      </c>
      <c r="E114" s="64"/>
      <c r="F114" s="9" t="s">
        <v>1643</v>
      </c>
      <c r="G114" s="94" t="s">
        <v>1182</v>
      </c>
      <c r="H114" s="20" t="s">
        <v>270</v>
      </c>
      <c r="I114" s="3">
        <v>50</v>
      </c>
      <c r="J114" s="152">
        <v>2.9232</v>
      </c>
      <c r="K114" s="61" t="e">
        <f>#REF!*5/50</f>
        <v>#REF!</v>
      </c>
    </row>
    <row r="115" spans="1:11" ht="18">
      <c r="A115" s="1">
        <f t="shared" si="4"/>
        <v>3</v>
      </c>
      <c r="B115" s="2" t="s">
        <v>85</v>
      </c>
      <c r="C115" s="65"/>
      <c r="D115" s="53" t="s">
        <v>215</v>
      </c>
      <c r="E115" s="64"/>
      <c r="F115" s="9" t="s">
        <v>200</v>
      </c>
      <c r="G115" s="94" t="s">
        <v>1183</v>
      </c>
      <c r="H115" s="20" t="s">
        <v>128</v>
      </c>
      <c r="I115" s="3">
        <v>50</v>
      </c>
      <c r="J115" s="152">
        <v>2.9232</v>
      </c>
      <c r="K115" s="61" t="e">
        <f>#REF!*5/50</f>
        <v>#REF!</v>
      </c>
    </row>
    <row r="116" spans="1:11" ht="18">
      <c r="A116" s="1">
        <f t="shared" si="4"/>
        <v>4</v>
      </c>
      <c r="B116" s="2" t="s">
        <v>85</v>
      </c>
      <c r="C116" s="18"/>
      <c r="D116" s="53" t="s">
        <v>344</v>
      </c>
      <c r="E116" s="31"/>
      <c r="F116" s="9" t="s">
        <v>1644</v>
      </c>
      <c r="G116" s="94" t="s">
        <v>1184</v>
      </c>
      <c r="H116" s="43">
        <v>2017</v>
      </c>
      <c r="I116" s="3">
        <v>100</v>
      </c>
      <c r="J116" s="152">
        <v>1.4112</v>
      </c>
      <c r="K116" s="61" t="e">
        <f>#REF!*5/50</f>
        <v>#REF!</v>
      </c>
    </row>
    <row r="117" spans="1:11" ht="18">
      <c r="A117" s="1">
        <f t="shared" si="4"/>
        <v>5</v>
      </c>
      <c r="B117" s="2" t="s">
        <v>85</v>
      </c>
      <c r="C117" s="18"/>
      <c r="D117" s="53" t="s">
        <v>500</v>
      </c>
      <c r="E117" s="31"/>
      <c r="F117" s="9" t="s">
        <v>1644</v>
      </c>
      <c r="G117" s="94" t="s">
        <v>1185</v>
      </c>
      <c r="H117" s="43">
        <v>2019</v>
      </c>
      <c r="I117" s="3">
        <v>100</v>
      </c>
      <c r="J117" s="152">
        <v>1.4112</v>
      </c>
      <c r="K117" s="61" t="e">
        <f>#REF!*5/50</f>
        <v>#REF!</v>
      </c>
    </row>
    <row r="118" spans="1:11" ht="18">
      <c r="A118" s="1">
        <f t="shared" si="4"/>
        <v>6</v>
      </c>
      <c r="B118" s="2" t="s">
        <v>85</v>
      </c>
      <c r="C118" s="65"/>
      <c r="D118" s="53" t="s">
        <v>216</v>
      </c>
      <c r="E118" s="33"/>
      <c r="F118" s="9" t="s">
        <v>217</v>
      </c>
      <c r="G118" s="94" t="s">
        <v>1186</v>
      </c>
      <c r="H118" s="43">
        <v>2016</v>
      </c>
      <c r="I118" s="3">
        <v>100</v>
      </c>
      <c r="J118" s="152">
        <v>1.4112</v>
      </c>
      <c r="K118" s="61" t="e">
        <f>#REF!*5/50</f>
        <v>#REF!</v>
      </c>
    </row>
    <row r="119" spans="1:11" ht="18">
      <c r="A119" s="1">
        <f t="shared" si="4"/>
        <v>7</v>
      </c>
      <c r="B119" s="2" t="s">
        <v>85</v>
      </c>
      <c r="C119" s="74" t="s">
        <v>1514</v>
      </c>
      <c r="D119" s="53" t="s">
        <v>109</v>
      </c>
      <c r="E119" s="9"/>
      <c r="F119" s="9" t="s">
        <v>108</v>
      </c>
      <c r="G119" s="94" t="s">
        <v>1187</v>
      </c>
      <c r="H119" s="20"/>
      <c r="I119" s="3">
        <v>100</v>
      </c>
      <c r="J119" s="152">
        <v>1.4112</v>
      </c>
      <c r="K119" s="61" t="e">
        <f>#REF!*5/50</f>
        <v>#REF!</v>
      </c>
    </row>
    <row r="120" spans="1:11" ht="18">
      <c r="A120" s="1">
        <f t="shared" si="4"/>
        <v>8</v>
      </c>
      <c r="B120" s="2" t="s">
        <v>85</v>
      </c>
      <c r="C120" s="18"/>
      <c r="D120" s="53" t="s">
        <v>1648</v>
      </c>
      <c r="E120" s="64"/>
      <c r="F120" s="9" t="s">
        <v>1644</v>
      </c>
      <c r="G120" s="94" t="s">
        <v>1188</v>
      </c>
      <c r="H120" s="43">
        <v>2017</v>
      </c>
      <c r="I120" s="3">
        <v>100</v>
      </c>
      <c r="J120" s="152">
        <v>1.4112</v>
      </c>
      <c r="K120" s="61" t="e">
        <f>#REF!*5/50</f>
        <v>#REF!</v>
      </c>
    </row>
    <row r="121" spans="1:11" ht="18">
      <c r="A121" s="1">
        <f t="shared" si="4"/>
        <v>9</v>
      </c>
      <c r="B121" s="2" t="s">
        <v>85</v>
      </c>
      <c r="C121" s="18"/>
      <c r="D121" s="53" t="s">
        <v>501</v>
      </c>
      <c r="E121" s="64"/>
      <c r="F121" s="9" t="s">
        <v>1644</v>
      </c>
      <c r="G121" s="94" t="s">
        <v>1189</v>
      </c>
      <c r="H121" s="43">
        <v>2019</v>
      </c>
      <c r="I121" s="3">
        <v>100</v>
      </c>
      <c r="J121" s="152">
        <v>1.4112</v>
      </c>
      <c r="K121" s="61" t="e">
        <f>#REF!*5/50</f>
        <v>#REF!</v>
      </c>
    </row>
    <row r="122" spans="1:11" ht="18">
      <c r="A122" s="1">
        <f t="shared" si="4"/>
        <v>10</v>
      </c>
      <c r="B122" s="2" t="s">
        <v>85</v>
      </c>
      <c r="C122" s="18"/>
      <c r="D122" s="53" t="s">
        <v>281</v>
      </c>
      <c r="E122" s="31"/>
      <c r="F122" s="9" t="s">
        <v>1644</v>
      </c>
      <c r="G122" s="94" t="s">
        <v>1190</v>
      </c>
      <c r="H122" s="20" t="s">
        <v>270</v>
      </c>
      <c r="I122" s="3">
        <v>100</v>
      </c>
      <c r="J122" s="152">
        <v>1.4112</v>
      </c>
      <c r="K122" s="61" t="e">
        <f>#REF!*5/50</f>
        <v>#REF!</v>
      </c>
    </row>
    <row r="123" spans="1:11" ht="18">
      <c r="A123" s="1">
        <f t="shared" si="4"/>
        <v>11</v>
      </c>
      <c r="B123" s="2" t="s">
        <v>85</v>
      </c>
      <c r="C123" s="18"/>
      <c r="D123" s="53" t="s">
        <v>502</v>
      </c>
      <c r="E123" s="51" t="s">
        <v>76</v>
      </c>
      <c r="F123" s="9" t="s">
        <v>1644</v>
      </c>
      <c r="G123" s="94" t="s">
        <v>1191</v>
      </c>
      <c r="H123" s="43">
        <v>2019</v>
      </c>
      <c r="I123" s="3">
        <v>100</v>
      </c>
      <c r="J123" s="152">
        <v>1.4112</v>
      </c>
      <c r="K123" s="61" t="e">
        <f>#REF!*5/50</f>
        <v>#REF!</v>
      </c>
    </row>
    <row r="124" spans="1:11" ht="18">
      <c r="A124" s="1">
        <f t="shared" si="4"/>
        <v>12</v>
      </c>
      <c r="B124" s="2" t="s">
        <v>85</v>
      </c>
      <c r="C124" s="18"/>
      <c r="D124" s="53" t="s">
        <v>63</v>
      </c>
      <c r="E124" s="33"/>
      <c r="F124" s="9" t="s">
        <v>1644</v>
      </c>
      <c r="G124" s="94" t="s">
        <v>1192</v>
      </c>
      <c r="H124" s="43">
        <v>2019</v>
      </c>
      <c r="I124" s="3">
        <v>100</v>
      </c>
      <c r="J124" s="152">
        <v>1.4112</v>
      </c>
      <c r="K124" s="61" t="e">
        <f>#REF!*5/50</f>
        <v>#REF!</v>
      </c>
    </row>
    <row r="125" spans="1:11" ht="18">
      <c r="A125" s="1">
        <f t="shared" si="4"/>
        <v>13</v>
      </c>
      <c r="B125" s="2" t="s">
        <v>85</v>
      </c>
      <c r="C125" s="65"/>
      <c r="D125" s="53" t="s">
        <v>141</v>
      </c>
      <c r="E125" s="33"/>
      <c r="F125" s="9" t="s">
        <v>1644</v>
      </c>
      <c r="G125" s="94" t="s">
        <v>1193</v>
      </c>
      <c r="H125" s="43">
        <v>2016</v>
      </c>
      <c r="I125" s="3">
        <v>100</v>
      </c>
      <c r="J125" s="152">
        <v>1.4112</v>
      </c>
      <c r="K125" s="61" t="e">
        <f>#REF!*5/50</f>
        <v>#REF!</v>
      </c>
    </row>
    <row r="126" spans="1:11" ht="18">
      <c r="A126" s="1">
        <f t="shared" si="4"/>
        <v>14</v>
      </c>
      <c r="B126" s="2" t="s">
        <v>85</v>
      </c>
      <c r="C126" s="65"/>
      <c r="D126" s="53" t="s">
        <v>499</v>
      </c>
      <c r="E126" s="33"/>
      <c r="F126" s="9" t="s">
        <v>1644</v>
      </c>
      <c r="G126" s="94" t="s">
        <v>1194</v>
      </c>
      <c r="H126" s="43">
        <v>2019</v>
      </c>
      <c r="I126" s="3">
        <v>100</v>
      </c>
      <c r="J126" s="152">
        <v>1.4112</v>
      </c>
      <c r="K126" s="61" t="e">
        <f>#REF!*5/50</f>
        <v>#REF!</v>
      </c>
    </row>
    <row r="127" spans="1:11" ht="18">
      <c r="A127" s="1">
        <f t="shared" si="4"/>
        <v>15</v>
      </c>
      <c r="B127" s="2" t="s">
        <v>85</v>
      </c>
      <c r="C127" s="65"/>
      <c r="D127" s="53" t="s">
        <v>218</v>
      </c>
      <c r="E127" s="33"/>
      <c r="F127" s="9" t="s">
        <v>219</v>
      </c>
      <c r="G127" s="94" t="s">
        <v>1195</v>
      </c>
      <c r="H127" s="43">
        <v>2016</v>
      </c>
      <c r="I127" s="3">
        <v>100</v>
      </c>
      <c r="J127" s="152">
        <v>1.4112</v>
      </c>
      <c r="K127" s="61" t="e">
        <f>#REF!*5/50</f>
        <v>#REF!</v>
      </c>
    </row>
    <row r="128" spans="1:11" ht="18">
      <c r="A128" s="1">
        <f t="shared" si="4"/>
        <v>16</v>
      </c>
      <c r="B128" s="2" t="s">
        <v>85</v>
      </c>
      <c r="C128" s="18"/>
      <c r="D128" s="53" t="s">
        <v>444</v>
      </c>
      <c r="E128" s="64"/>
      <c r="F128" s="9" t="s">
        <v>62</v>
      </c>
      <c r="G128" s="93" t="s">
        <v>1196</v>
      </c>
      <c r="H128" s="20" t="s">
        <v>348</v>
      </c>
      <c r="I128" s="3">
        <v>100</v>
      </c>
      <c r="J128" s="152">
        <v>0.6048</v>
      </c>
      <c r="K128" s="61" t="e">
        <f>#REF!*5/50</f>
        <v>#REF!</v>
      </c>
    </row>
    <row r="129" spans="1:12" ht="18">
      <c r="A129" s="1">
        <f t="shared" si="4"/>
        <v>17</v>
      </c>
      <c r="B129" s="2" t="s">
        <v>85</v>
      </c>
      <c r="C129" s="18"/>
      <c r="D129" s="53" t="s">
        <v>61</v>
      </c>
      <c r="E129" s="33"/>
      <c r="F129" s="9" t="s">
        <v>62</v>
      </c>
      <c r="G129" s="93" t="s">
        <v>1197</v>
      </c>
      <c r="H129" s="20" t="s">
        <v>128</v>
      </c>
      <c r="I129" s="3">
        <v>100</v>
      </c>
      <c r="J129" s="152">
        <v>0.6048</v>
      </c>
      <c r="K129" s="61" t="e">
        <f>#REF!*5/50</f>
        <v>#REF!</v>
      </c>
    </row>
    <row r="130" spans="1:12" ht="18">
      <c r="A130" s="1">
        <f t="shared" si="4"/>
        <v>18</v>
      </c>
      <c r="B130" s="2" t="s">
        <v>85</v>
      </c>
      <c r="C130" s="18"/>
      <c r="D130" s="53" t="s">
        <v>202</v>
      </c>
      <c r="E130" s="51" t="s">
        <v>76</v>
      </c>
      <c r="F130" s="9" t="s">
        <v>62</v>
      </c>
      <c r="G130" s="93" t="s">
        <v>1198</v>
      </c>
      <c r="H130" s="20" t="s">
        <v>128</v>
      </c>
      <c r="I130" s="3">
        <v>100</v>
      </c>
      <c r="J130" s="152">
        <v>0.6048</v>
      </c>
      <c r="K130" s="61" t="e">
        <f>#REF!*5/50</f>
        <v>#REF!</v>
      </c>
    </row>
    <row r="131" spans="1:12" ht="18">
      <c r="A131" s="1">
        <f t="shared" si="4"/>
        <v>19</v>
      </c>
      <c r="B131" s="2" t="s">
        <v>85</v>
      </c>
      <c r="C131" s="65"/>
      <c r="D131" s="53" t="s">
        <v>220</v>
      </c>
      <c r="E131" s="33"/>
      <c r="F131" s="9" t="s">
        <v>217</v>
      </c>
      <c r="G131" s="94" t="s">
        <v>1199</v>
      </c>
      <c r="H131" s="20" t="s">
        <v>128</v>
      </c>
      <c r="I131" s="3">
        <v>100</v>
      </c>
      <c r="J131" s="152">
        <v>1.4112</v>
      </c>
      <c r="K131" s="61" t="e">
        <f>#REF!*5/50</f>
        <v>#REF!</v>
      </c>
    </row>
    <row r="132" spans="1:12" ht="18">
      <c r="A132" s="1">
        <f t="shared" si="4"/>
        <v>20</v>
      </c>
      <c r="B132" s="2" t="s">
        <v>85</v>
      </c>
      <c r="C132" s="65"/>
      <c r="D132" s="53" t="s">
        <v>221</v>
      </c>
      <c r="E132" s="33"/>
      <c r="F132" s="9" t="s">
        <v>217</v>
      </c>
      <c r="G132" s="94" t="s">
        <v>1200</v>
      </c>
      <c r="H132" s="20" t="s">
        <v>128</v>
      </c>
      <c r="I132" s="3">
        <v>100</v>
      </c>
      <c r="J132" s="152">
        <v>1.4112</v>
      </c>
      <c r="K132" s="61" t="e">
        <f>#REF!*5/50</f>
        <v>#REF!</v>
      </c>
    </row>
    <row r="133" spans="1:12" s="46" customFormat="1" ht="45" customHeight="1">
      <c r="A133" s="1">
        <f t="shared" si="4"/>
        <v>21</v>
      </c>
      <c r="B133" s="134"/>
      <c r="C133" s="134"/>
      <c r="D133" s="134"/>
      <c r="E133" s="49"/>
      <c r="F133" s="161" t="s">
        <v>672</v>
      </c>
      <c r="G133" s="161"/>
      <c r="H133" s="161"/>
      <c r="I133" s="161"/>
      <c r="J133" s="130" t="s">
        <v>672</v>
      </c>
      <c r="K133" s="130"/>
      <c r="L133" s="130"/>
    </row>
    <row r="134" spans="1:12" s="46" customFormat="1" ht="18">
      <c r="A134" s="1">
        <f t="shared" si="4"/>
        <v>22</v>
      </c>
      <c r="B134" s="22" t="s">
        <v>84</v>
      </c>
      <c r="C134" s="50" t="s">
        <v>75</v>
      </c>
      <c r="D134" s="54" t="s">
        <v>673</v>
      </c>
      <c r="E134" s="31"/>
      <c r="F134" s="7"/>
      <c r="G134" s="93" t="s">
        <v>674</v>
      </c>
      <c r="H134" s="48" t="s">
        <v>666</v>
      </c>
      <c r="I134" s="3">
        <v>100</v>
      </c>
      <c r="J134" s="152">
        <v>6.9551999999999996</v>
      </c>
      <c r="K134" s="61" t="e">
        <f>#REF!*2.3/100</f>
        <v>#REF!</v>
      </c>
    </row>
    <row r="135" spans="1:12" s="46" customFormat="1" ht="116.25">
      <c r="A135" s="133" t="s">
        <v>1650</v>
      </c>
      <c r="B135" s="22" t="s">
        <v>84</v>
      </c>
      <c r="C135" s="50" t="s">
        <v>75</v>
      </c>
      <c r="D135" s="54" t="s">
        <v>284</v>
      </c>
      <c r="E135" s="31"/>
      <c r="F135" s="7"/>
      <c r="G135" s="93" t="s">
        <v>675</v>
      </c>
      <c r="H135" s="48" t="s">
        <v>666</v>
      </c>
      <c r="I135" s="3">
        <v>100</v>
      </c>
      <c r="J135" s="152">
        <v>6.9551999999999996</v>
      </c>
      <c r="K135" s="61" t="e">
        <f>#REF!*2.3/100</f>
        <v>#REF!</v>
      </c>
    </row>
    <row r="136" spans="1:12" s="46" customFormat="1" ht="30">
      <c r="A136" s="1">
        <v>1</v>
      </c>
      <c r="B136" s="49"/>
      <c r="C136" s="49"/>
      <c r="D136" s="49"/>
      <c r="E136" s="49"/>
      <c r="F136" s="161" t="s">
        <v>510</v>
      </c>
      <c r="G136" s="161"/>
      <c r="H136" s="161"/>
      <c r="I136" s="162"/>
      <c r="J136" s="130" t="s">
        <v>510</v>
      </c>
      <c r="K136" s="130"/>
      <c r="L136" s="130"/>
    </row>
    <row r="137" spans="1:12" ht="18">
      <c r="A137" s="1">
        <f>A136+1</f>
        <v>2</v>
      </c>
      <c r="B137" s="22" t="s">
        <v>84</v>
      </c>
      <c r="C137" s="65"/>
      <c r="D137" s="53" t="s">
        <v>144</v>
      </c>
      <c r="E137" s="31"/>
      <c r="F137" s="7"/>
      <c r="G137" s="92" t="s">
        <v>1170</v>
      </c>
      <c r="H137" s="20" t="s">
        <v>128</v>
      </c>
      <c r="I137" s="3">
        <v>100</v>
      </c>
      <c r="J137" s="152">
        <v>2.3184</v>
      </c>
      <c r="K137" s="61" t="e">
        <f>#REF!*4.4/100</f>
        <v>#REF!</v>
      </c>
    </row>
    <row r="138" spans="1:12" ht="23.25">
      <c r="A138" s="102"/>
      <c r="B138" s="22" t="s">
        <v>84</v>
      </c>
      <c r="C138" s="65"/>
      <c r="D138" s="53" t="s">
        <v>102</v>
      </c>
      <c r="E138" s="31"/>
      <c r="F138" s="7"/>
      <c r="G138" s="92" t="s">
        <v>1171</v>
      </c>
      <c r="H138" s="20"/>
      <c r="I138" s="3">
        <v>100</v>
      </c>
      <c r="J138" s="152">
        <v>2.3184</v>
      </c>
      <c r="K138" s="61" t="e">
        <f>#REF!*4.4/100</f>
        <v>#REF!</v>
      </c>
    </row>
    <row r="139" spans="1:12" ht="18">
      <c r="A139" s="1">
        <v>1</v>
      </c>
      <c r="B139" s="22" t="s">
        <v>84</v>
      </c>
      <c r="C139" s="65"/>
      <c r="D139" s="53" t="s">
        <v>148</v>
      </c>
      <c r="E139" s="31"/>
      <c r="F139" s="7"/>
      <c r="G139" s="92" t="s">
        <v>1172</v>
      </c>
      <c r="H139" s="20" t="s">
        <v>128</v>
      </c>
      <c r="I139" s="3">
        <v>100</v>
      </c>
      <c r="J139" s="152">
        <v>2.3184</v>
      </c>
      <c r="K139" s="61" t="e">
        <f>#REF!*4.4/100</f>
        <v>#REF!</v>
      </c>
    </row>
    <row r="140" spans="1:12" ht="18">
      <c r="A140" s="1">
        <v>2</v>
      </c>
      <c r="B140" s="22" t="s">
        <v>84</v>
      </c>
      <c r="C140" s="65"/>
      <c r="D140" s="53" t="s">
        <v>145</v>
      </c>
      <c r="E140" s="31"/>
      <c r="F140" s="7"/>
      <c r="G140" s="92" t="s">
        <v>1173</v>
      </c>
      <c r="H140" s="20" t="s">
        <v>128</v>
      </c>
      <c r="I140" s="3">
        <v>100</v>
      </c>
      <c r="J140" s="152">
        <v>2.3184</v>
      </c>
      <c r="K140" s="61" t="e">
        <f>#REF!*4.4/100</f>
        <v>#REF!</v>
      </c>
    </row>
    <row r="141" spans="1:12" ht="18">
      <c r="A141" s="1">
        <v>3</v>
      </c>
      <c r="B141" s="22" t="s">
        <v>84</v>
      </c>
      <c r="C141" s="65"/>
      <c r="D141" s="53" t="s">
        <v>267</v>
      </c>
      <c r="E141" s="31"/>
      <c r="F141" s="7"/>
      <c r="G141" s="92" t="s">
        <v>1174</v>
      </c>
      <c r="H141" s="20" t="s">
        <v>128</v>
      </c>
      <c r="I141" s="3">
        <v>100</v>
      </c>
      <c r="J141" s="152">
        <v>2.3184</v>
      </c>
      <c r="K141" s="61" t="e">
        <f>#REF!*4.4/100</f>
        <v>#REF!</v>
      </c>
    </row>
    <row r="142" spans="1:12" ht="18">
      <c r="A142" s="1">
        <v>4</v>
      </c>
      <c r="B142" s="22" t="s">
        <v>84</v>
      </c>
      <c r="C142" s="65"/>
      <c r="D142" s="53" t="s">
        <v>146</v>
      </c>
      <c r="E142" s="31"/>
      <c r="F142" s="7"/>
      <c r="G142" s="92" t="s">
        <v>1176</v>
      </c>
      <c r="H142" s="20" t="s">
        <v>128</v>
      </c>
      <c r="I142" s="3">
        <v>100</v>
      </c>
      <c r="J142" s="152">
        <v>2.3184</v>
      </c>
      <c r="K142" s="61" t="e">
        <f>#REF!*4.4/100</f>
        <v>#REF!</v>
      </c>
    </row>
    <row r="143" spans="1:12" ht="18">
      <c r="A143" s="1">
        <v>5</v>
      </c>
      <c r="B143" s="22" t="s">
        <v>84</v>
      </c>
      <c r="C143" s="65"/>
      <c r="D143" s="53" t="s">
        <v>269</v>
      </c>
      <c r="E143" s="31"/>
      <c r="F143" s="7"/>
      <c r="G143" s="92" t="s">
        <v>1177</v>
      </c>
      <c r="H143" s="20" t="s">
        <v>128</v>
      </c>
      <c r="I143" s="3">
        <v>100</v>
      </c>
      <c r="J143" s="152">
        <v>2.3184</v>
      </c>
      <c r="K143" s="61" t="e">
        <f>#REF!*4.4/100</f>
        <v>#REF!</v>
      </c>
    </row>
    <row r="144" spans="1:12" ht="18">
      <c r="A144" s="1">
        <v>6</v>
      </c>
      <c r="B144" s="22" t="s">
        <v>84</v>
      </c>
      <c r="C144" s="18"/>
      <c r="D144" s="53" t="s">
        <v>199</v>
      </c>
      <c r="E144" s="31"/>
      <c r="F144" s="7"/>
      <c r="G144" s="92" t="s">
        <v>1178</v>
      </c>
      <c r="H144" s="20" t="s">
        <v>128</v>
      </c>
      <c r="I144" s="3">
        <v>100</v>
      </c>
      <c r="J144" s="152">
        <v>2.3184</v>
      </c>
      <c r="K144" s="61" t="e">
        <f>#REF!*4.4/100</f>
        <v>#REF!</v>
      </c>
    </row>
    <row r="145" spans="1:12" s="42" customFormat="1" ht="45">
      <c r="A145" s="1">
        <v>7</v>
      </c>
      <c r="B145" s="134"/>
      <c r="C145" s="134"/>
      <c r="D145" s="134"/>
      <c r="E145" s="49"/>
      <c r="F145" s="161" t="s">
        <v>511</v>
      </c>
      <c r="G145" s="161"/>
      <c r="H145" s="161"/>
      <c r="I145" s="162"/>
      <c r="J145" s="130" t="s">
        <v>511</v>
      </c>
      <c r="K145" s="130"/>
      <c r="L145" s="130"/>
    </row>
    <row r="146" spans="1:12" ht="18">
      <c r="A146" s="1">
        <v>8</v>
      </c>
      <c r="B146" s="22" t="s">
        <v>84</v>
      </c>
      <c r="C146" s="65"/>
      <c r="D146" s="53" t="s">
        <v>448</v>
      </c>
      <c r="E146" s="31"/>
      <c r="F146" s="89" t="s">
        <v>505</v>
      </c>
      <c r="G146" s="92" t="s">
        <v>1150</v>
      </c>
      <c r="H146" s="20" t="s">
        <v>348</v>
      </c>
      <c r="I146" s="3">
        <v>100</v>
      </c>
      <c r="J146" s="152">
        <v>2.3184</v>
      </c>
      <c r="K146" s="61" t="e">
        <f>#REF!*4.4/100</f>
        <v>#REF!</v>
      </c>
    </row>
    <row r="147" spans="1:12" ht="23.25">
      <c r="A147" s="133"/>
      <c r="B147" s="22" t="s">
        <v>84</v>
      </c>
      <c r="C147" s="65"/>
      <c r="D147" s="53" t="s">
        <v>449</v>
      </c>
      <c r="E147" s="31"/>
      <c r="F147" s="89" t="s">
        <v>505</v>
      </c>
      <c r="G147" s="92" t="s">
        <v>1151</v>
      </c>
      <c r="H147" s="20" t="s">
        <v>348</v>
      </c>
      <c r="I147" s="3">
        <v>100</v>
      </c>
      <c r="J147" s="152">
        <v>2.3184</v>
      </c>
      <c r="K147" s="61" t="e">
        <f>#REF!*4.4/100</f>
        <v>#REF!</v>
      </c>
    </row>
    <row r="148" spans="1:12" ht="18">
      <c r="A148" s="1">
        <f>A146+1</f>
        <v>9</v>
      </c>
      <c r="B148" s="22" t="s">
        <v>84</v>
      </c>
      <c r="C148" s="65"/>
      <c r="D148" s="53" t="s">
        <v>13</v>
      </c>
      <c r="E148" s="31"/>
      <c r="F148" s="7"/>
      <c r="G148" s="92" t="s">
        <v>1152</v>
      </c>
      <c r="H148" s="20" t="s">
        <v>348</v>
      </c>
      <c r="I148" s="3">
        <v>100</v>
      </c>
      <c r="J148" s="152">
        <v>2.3184</v>
      </c>
      <c r="K148" s="61" t="e">
        <f>#REF!*4.4/100</f>
        <v>#REF!</v>
      </c>
    </row>
    <row r="149" spans="1:12" ht="18">
      <c r="A149" s="1">
        <f>A148+1</f>
        <v>10</v>
      </c>
      <c r="B149" s="22" t="s">
        <v>1353</v>
      </c>
      <c r="C149" s="74" t="s">
        <v>1514</v>
      </c>
      <c r="D149" s="53" t="s">
        <v>64</v>
      </c>
      <c r="E149" s="31"/>
      <c r="F149" s="7"/>
      <c r="G149" s="92" t="s">
        <v>1169</v>
      </c>
      <c r="H149" s="20" t="s">
        <v>666</v>
      </c>
      <c r="I149" s="3">
        <v>300</v>
      </c>
      <c r="J149" s="152">
        <v>2.3184</v>
      </c>
      <c r="K149" s="61" t="e">
        <f>#REF!*4.4/100</f>
        <v>#REF!</v>
      </c>
    </row>
    <row r="150" spans="1:12" ht="18">
      <c r="A150" s="1">
        <f t="shared" ref="A150:A179" si="5">A149+1</f>
        <v>11</v>
      </c>
      <c r="B150" s="22" t="s">
        <v>84</v>
      </c>
      <c r="C150" s="65"/>
      <c r="D150" s="53" t="s">
        <v>65</v>
      </c>
      <c r="E150" s="31"/>
      <c r="F150" s="7"/>
      <c r="G150" s="92" t="s">
        <v>1153</v>
      </c>
      <c r="H150" s="20" t="s">
        <v>348</v>
      </c>
      <c r="I150" s="3">
        <v>100</v>
      </c>
      <c r="J150" s="152">
        <v>2.3184</v>
      </c>
      <c r="K150" s="61" t="e">
        <f>#REF!*4.4/100</f>
        <v>#REF!</v>
      </c>
    </row>
    <row r="151" spans="1:12" ht="18">
      <c r="A151" s="1">
        <f t="shared" si="5"/>
        <v>12</v>
      </c>
      <c r="B151" s="22" t="s">
        <v>84</v>
      </c>
      <c r="C151" s="74" t="s">
        <v>1514</v>
      </c>
      <c r="D151" s="53" t="s">
        <v>1603</v>
      </c>
      <c r="E151" s="51" t="s">
        <v>76</v>
      </c>
      <c r="F151" s="7"/>
      <c r="G151" s="92" t="s">
        <v>1154</v>
      </c>
      <c r="H151" s="20" t="s">
        <v>666</v>
      </c>
      <c r="I151" s="3">
        <v>300</v>
      </c>
      <c r="J151" s="152">
        <v>2.3184</v>
      </c>
      <c r="K151" s="61" t="e">
        <f>#REF!*4.4/100</f>
        <v>#REF!</v>
      </c>
    </row>
    <row r="152" spans="1:12" ht="18">
      <c r="A152" s="1">
        <f t="shared" si="5"/>
        <v>13</v>
      </c>
      <c r="B152" s="22"/>
      <c r="C152" s="74" t="s">
        <v>1514</v>
      </c>
      <c r="D152" s="53" t="s">
        <v>1604</v>
      </c>
      <c r="E152" s="51" t="s">
        <v>76</v>
      </c>
      <c r="F152" s="7"/>
      <c r="G152" s="92" t="s">
        <v>1338</v>
      </c>
      <c r="H152" s="20" t="s">
        <v>666</v>
      </c>
      <c r="I152" s="3">
        <v>300</v>
      </c>
      <c r="J152" s="152">
        <v>2.3184</v>
      </c>
      <c r="K152" s="61" t="e">
        <f>#REF!*4.4/100</f>
        <v>#REF!</v>
      </c>
    </row>
    <row r="153" spans="1:12" ht="18">
      <c r="A153" s="1">
        <f t="shared" si="5"/>
        <v>14</v>
      </c>
      <c r="B153" s="22"/>
      <c r="C153" s="50" t="s">
        <v>75</v>
      </c>
      <c r="D153" s="53" t="s">
        <v>1350</v>
      </c>
      <c r="E153" s="31"/>
      <c r="F153" s="7"/>
      <c r="G153" s="92" t="s">
        <v>1351</v>
      </c>
      <c r="H153" s="20" t="s">
        <v>666</v>
      </c>
      <c r="I153" s="3">
        <v>300</v>
      </c>
      <c r="J153" s="152">
        <v>2.3184</v>
      </c>
      <c r="K153" s="61" t="e">
        <f>#REF!*4.4/100</f>
        <v>#REF!</v>
      </c>
    </row>
    <row r="154" spans="1:12" ht="18">
      <c r="A154" s="1">
        <f t="shared" si="5"/>
        <v>15</v>
      </c>
      <c r="B154" s="22"/>
      <c r="C154" s="74" t="s">
        <v>1514</v>
      </c>
      <c r="D154" s="53" t="s">
        <v>66</v>
      </c>
      <c r="E154" s="31"/>
      <c r="F154" s="7"/>
      <c r="G154" s="92" t="s">
        <v>1352</v>
      </c>
      <c r="H154" s="20" t="s">
        <v>666</v>
      </c>
      <c r="I154" s="3">
        <v>300</v>
      </c>
      <c r="J154" s="152">
        <v>2.3184</v>
      </c>
      <c r="K154" s="61" t="e">
        <f>#REF!*4.4/100</f>
        <v>#REF!</v>
      </c>
    </row>
    <row r="155" spans="1:12" ht="18">
      <c r="A155" s="1">
        <f t="shared" si="5"/>
        <v>16</v>
      </c>
      <c r="B155" s="22" t="s">
        <v>1353</v>
      </c>
      <c r="C155" s="74" t="s">
        <v>1514</v>
      </c>
      <c r="D155" s="53" t="s">
        <v>1354</v>
      </c>
      <c r="E155" s="51" t="s">
        <v>76</v>
      </c>
      <c r="F155" s="7"/>
      <c r="G155" s="92" t="s">
        <v>1355</v>
      </c>
      <c r="H155" s="20" t="s">
        <v>666</v>
      </c>
      <c r="I155" s="3">
        <v>300</v>
      </c>
      <c r="J155" s="152">
        <v>2.3184</v>
      </c>
      <c r="K155" s="61" t="e">
        <f>#REF!*4.4/100</f>
        <v>#REF!</v>
      </c>
    </row>
    <row r="156" spans="1:12" ht="18">
      <c r="A156" s="1">
        <f t="shared" si="5"/>
        <v>17</v>
      </c>
      <c r="B156" s="22" t="s">
        <v>1353</v>
      </c>
      <c r="C156" s="74" t="s">
        <v>1514</v>
      </c>
      <c r="D156" s="53" t="s">
        <v>147</v>
      </c>
      <c r="E156" s="51" t="s">
        <v>76</v>
      </c>
      <c r="F156" s="7"/>
      <c r="G156" s="92" t="s">
        <v>1356</v>
      </c>
      <c r="H156" s="20" t="s">
        <v>666</v>
      </c>
      <c r="I156" s="3">
        <v>300</v>
      </c>
      <c r="J156" s="152">
        <v>2.3184</v>
      </c>
      <c r="K156" s="61" t="e">
        <f>#REF!*4.4/100</f>
        <v>#REF!</v>
      </c>
    </row>
    <row r="157" spans="1:12" ht="18">
      <c r="A157" s="1">
        <f t="shared" si="5"/>
        <v>18</v>
      </c>
      <c r="B157" s="22" t="s">
        <v>84</v>
      </c>
      <c r="C157" s="65"/>
      <c r="D157" s="53" t="s">
        <v>364</v>
      </c>
      <c r="E157" s="31"/>
      <c r="F157" s="7"/>
      <c r="G157" s="92" t="s">
        <v>1155</v>
      </c>
      <c r="H157" s="20" t="s">
        <v>348</v>
      </c>
      <c r="I157" s="3">
        <v>100</v>
      </c>
      <c r="J157" s="152">
        <v>2.3184</v>
      </c>
      <c r="K157" s="61" t="e">
        <f>#REF!*4.4/100</f>
        <v>#REF!</v>
      </c>
    </row>
    <row r="158" spans="1:12" ht="18">
      <c r="A158" s="1">
        <f t="shared" si="5"/>
        <v>19</v>
      </c>
      <c r="B158" s="22" t="s">
        <v>84</v>
      </c>
      <c r="C158" s="65"/>
      <c r="D158" s="53" t="s">
        <v>365</v>
      </c>
      <c r="E158" s="31"/>
      <c r="F158" s="7"/>
      <c r="G158" s="92" t="s">
        <v>1156</v>
      </c>
      <c r="H158" s="20" t="s">
        <v>348</v>
      </c>
      <c r="I158" s="3">
        <v>100</v>
      </c>
      <c r="J158" s="152">
        <v>2.3184</v>
      </c>
      <c r="K158" s="61" t="e">
        <f>#REF!*4.4/100</f>
        <v>#REF!</v>
      </c>
    </row>
    <row r="159" spans="1:12" ht="18">
      <c r="A159" s="1">
        <f t="shared" si="5"/>
        <v>20</v>
      </c>
      <c r="B159" s="22" t="s">
        <v>84</v>
      </c>
      <c r="C159" s="65"/>
      <c r="D159" s="53" t="s">
        <v>1602</v>
      </c>
      <c r="E159" s="51" t="s">
        <v>76</v>
      </c>
      <c r="F159" s="7"/>
      <c r="G159" s="92" t="s">
        <v>1157</v>
      </c>
      <c r="H159" s="20" t="s">
        <v>348</v>
      </c>
      <c r="I159" s="3">
        <v>100</v>
      </c>
      <c r="J159" s="152">
        <v>2.3184</v>
      </c>
      <c r="K159" s="61" t="e">
        <f>#REF!*4.4/100</f>
        <v>#REF!</v>
      </c>
    </row>
    <row r="160" spans="1:12" ht="18">
      <c r="A160" s="1">
        <f t="shared" si="5"/>
        <v>21</v>
      </c>
      <c r="B160" s="22"/>
      <c r="C160" s="74" t="s">
        <v>1514</v>
      </c>
      <c r="D160" s="53" t="s">
        <v>1357</v>
      </c>
      <c r="E160" s="88"/>
      <c r="F160" s="7"/>
      <c r="G160" s="92" t="s">
        <v>1358</v>
      </c>
      <c r="H160" s="20" t="s">
        <v>666</v>
      </c>
      <c r="I160" s="3">
        <v>101</v>
      </c>
      <c r="J160" s="152">
        <v>2.3184</v>
      </c>
      <c r="K160" s="61" t="e">
        <f>#REF!*4.4/100</f>
        <v>#REF!</v>
      </c>
    </row>
    <row r="161" spans="1:11" ht="18">
      <c r="A161" s="1">
        <f t="shared" si="5"/>
        <v>22</v>
      </c>
      <c r="B161" s="22" t="s">
        <v>84</v>
      </c>
      <c r="C161" s="65"/>
      <c r="D161" s="53" t="s">
        <v>1651</v>
      </c>
      <c r="E161" s="51" t="s">
        <v>76</v>
      </c>
      <c r="F161" s="7"/>
      <c r="G161" s="92" t="s">
        <v>1158</v>
      </c>
      <c r="H161" s="20" t="s">
        <v>348</v>
      </c>
      <c r="I161" s="3">
        <v>100</v>
      </c>
      <c r="J161" s="152">
        <v>2.3184</v>
      </c>
      <c r="K161" s="61" t="e">
        <f>#REF!*4.4/100</f>
        <v>#REF!</v>
      </c>
    </row>
    <row r="162" spans="1:11" ht="18">
      <c r="A162" s="1">
        <f t="shared" si="5"/>
        <v>23</v>
      </c>
      <c r="B162" s="22" t="s">
        <v>84</v>
      </c>
      <c r="C162" s="74" t="s">
        <v>1514</v>
      </c>
      <c r="D162" s="53" t="s">
        <v>1654</v>
      </c>
      <c r="E162" s="51" t="s">
        <v>76</v>
      </c>
      <c r="F162" s="7"/>
      <c r="G162" s="92" t="s">
        <v>1159</v>
      </c>
      <c r="H162" s="20" t="s">
        <v>666</v>
      </c>
      <c r="I162" s="3">
        <v>300</v>
      </c>
      <c r="J162" s="152">
        <v>2.3184</v>
      </c>
      <c r="K162" s="61" t="e">
        <f>#REF!*4.4/100</f>
        <v>#REF!</v>
      </c>
    </row>
    <row r="163" spans="1:11" ht="18">
      <c r="A163" s="1">
        <f t="shared" si="5"/>
        <v>24</v>
      </c>
      <c r="B163" s="22" t="s">
        <v>1353</v>
      </c>
      <c r="C163" s="74" t="s">
        <v>1514</v>
      </c>
      <c r="D163" s="53" t="s">
        <v>268</v>
      </c>
      <c r="E163" s="51" t="s">
        <v>76</v>
      </c>
      <c r="F163" s="7"/>
      <c r="G163" s="92" t="s">
        <v>1175</v>
      </c>
      <c r="H163" s="20" t="s">
        <v>666</v>
      </c>
      <c r="I163" s="106" t="s">
        <v>1361</v>
      </c>
      <c r="J163" s="152">
        <v>2.3184</v>
      </c>
      <c r="K163" s="61" t="e">
        <f>#REF!*4.4/100</f>
        <v>#REF!</v>
      </c>
    </row>
    <row r="164" spans="1:11" ht="18">
      <c r="A164" s="1">
        <f t="shared" si="5"/>
        <v>25</v>
      </c>
      <c r="B164" s="22" t="s">
        <v>84</v>
      </c>
      <c r="C164" s="65"/>
      <c r="D164" s="53" t="s">
        <v>366</v>
      </c>
      <c r="E164" s="31"/>
      <c r="F164" s="7"/>
      <c r="G164" s="92" t="s">
        <v>1160</v>
      </c>
      <c r="H164" s="20" t="s">
        <v>348</v>
      </c>
      <c r="I164" s="3">
        <v>100</v>
      </c>
      <c r="J164" s="152">
        <v>2.3184</v>
      </c>
      <c r="K164" s="61" t="e">
        <f>#REF!*4.4/100</f>
        <v>#REF!</v>
      </c>
    </row>
    <row r="165" spans="1:11" ht="18">
      <c r="A165" s="1">
        <f t="shared" si="5"/>
        <v>26</v>
      </c>
      <c r="B165" s="22" t="s">
        <v>84</v>
      </c>
      <c r="C165" s="65"/>
      <c r="D165" s="53" t="s">
        <v>367</v>
      </c>
      <c r="E165" s="31"/>
      <c r="F165" s="7"/>
      <c r="G165" s="92" t="s">
        <v>1161</v>
      </c>
      <c r="H165" s="20" t="s">
        <v>348</v>
      </c>
      <c r="I165" s="3">
        <v>100</v>
      </c>
      <c r="J165" s="152">
        <v>2.3184</v>
      </c>
      <c r="K165" s="61" t="e">
        <f>#REF!*4.4/100</f>
        <v>#REF!</v>
      </c>
    </row>
    <row r="166" spans="1:11" ht="18">
      <c r="A166" s="1">
        <f t="shared" si="5"/>
        <v>27</v>
      </c>
      <c r="B166" s="22" t="s">
        <v>1353</v>
      </c>
      <c r="C166" s="74" t="s">
        <v>1514</v>
      </c>
      <c r="D166" s="53" t="s">
        <v>67</v>
      </c>
      <c r="E166" s="88" t="s">
        <v>76</v>
      </c>
      <c r="F166" s="7"/>
      <c r="G166" s="92" t="s">
        <v>1359</v>
      </c>
      <c r="H166" s="20" t="s">
        <v>666</v>
      </c>
      <c r="I166" s="3">
        <v>300</v>
      </c>
      <c r="J166" s="152">
        <v>2.3184</v>
      </c>
      <c r="K166" s="61" t="e">
        <f>#REF!*4.4/100</f>
        <v>#REF!</v>
      </c>
    </row>
    <row r="167" spans="1:11" ht="18">
      <c r="A167" s="1">
        <f>A166+1</f>
        <v>28</v>
      </c>
      <c r="B167" s="22"/>
      <c r="C167" s="74" t="s">
        <v>1514</v>
      </c>
      <c r="D167" s="53" t="s">
        <v>1605</v>
      </c>
      <c r="E167" s="7"/>
      <c r="F167" s="7"/>
      <c r="G167" s="92" t="s">
        <v>1360</v>
      </c>
      <c r="H167" s="20" t="s">
        <v>666</v>
      </c>
      <c r="I167" s="3">
        <v>300</v>
      </c>
      <c r="J167" s="152">
        <v>2.3184</v>
      </c>
      <c r="K167" s="61" t="e">
        <f>#REF!*4.4/100</f>
        <v>#REF!</v>
      </c>
    </row>
    <row r="168" spans="1:11" ht="18">
      <c r="A168" s="1">
        <f t="shared" si="5"/>
        <v>29</v>
      </c>
      <c r="B168" s="22"/>
      <c r="C168" s="74" t="s">
        <v>1514</v>
      </c>
      <c r="D168" s="53" t="s">
        <v>1348</v>
      </c>
      <c r="E168" s="31"/>
      <c r="F168" s="7"/>
      <c r="G168" s="92" t="s">
        <v>1349</v>
      </c>
      <c r="H168" s="20" t="s">
        <v>666</v>
      </c>
      <c r="I168" s="3">
        <v>300</v>
      </c>
      <c r="J168" s="152">
        <v>2.3184</v>
      </c>
      <c r="K168" s="61" t="e">
        <f>#REF!*4.4/100</f>
        <v>#REF!</v>
      </c>
    </row>
    <row r="169" spans="1:11" ht="18">
      <c r="A169" s="1">
        <f t="shared" si="5"/>
        <v>30</v>
      </c>
      <c r="B169" s="22"/>
      <c r="C169" s="74" t="s">
        <v>1514</v>
      </c>
      <c r="D169" s="53" t="s">
        <v>14</v>
      </c>
      <c r="E169" s="31"/>
      <c r="F169" s="7"/>
      <c r="G169" s="92" t="s">
        <v>1339</v>
      </c>
      <c r="H169" s="20" t="s">
        <v>666</v>
      </c>
      <c r="I169" s="3">
        <v>300</v>
      </c>
      <c r="J169" s="152">
        <v>2.3184</v>
      </c>
      <c r="K169" s="61" t="e">
        <f>#REF!*4.4/100</f>
        <v>#REF!</v>
      </c>
    </row>
    <row r="170" spans="1:11" ht="18">
      <c r="A170" s="1">
        <f t="shared" si="5"/>
        <v>31</v>
      </c>
      <c r="B170" s="22" t="s">
        <v>84</v>
      </c>
      <c r="C170" s="65"/>
      <c r="D170" s="53" t="s">
        <v>368</v>
      </c>
      <c r="E170" s="31"/>
      <c r="F170" s="7"/>
      <c r="G170" s="92" t="s">
        <v>1162</v>
      </c>
      <c r="H170" s="20" t="s">
        <v>348</v>
      </c>
      <c r="I170" s="3">
        <v>100</v>
      </c>
      <c r="J170" s="152">
        <v>2.3184</v>
      </c>
      <c r="K170" s="61" t="e">
        <f>#REF!*4.4/100</f>
        <v>#REF!</v>
      </c>
    </row>
    <row r="171" spans="1:11" ht="18">
      <c r="A171" s="1">
        <f t="shared" si="5"/>
        <v>32</v>
      </c>
      <c r="B171" s="22" t="s">
        <v>84</v>
      </c>
      <c r="C171" s="65"/>
      <c r="D171" s="53" t="s">
        <v>1652</v>
      </c>
      <c r="E171" s="64"/>
      <c r="F171" s="7"/>
      <c r="G171" s="92" t="s">
        <v>1163</v>
      </c>
      <c r="H171" s="20" t="s">
        <v>348</v>
      </c>
      <c r="I171" s="3">
        <v>100</v>
      </c>
      <c r="J171" s="152">
        <v>2.3184</v>
      </c>
      <c r="K171" s="61" t="e">
        <f>#REF!*4.4/100</f>
        <v>#REF!</v>
      </c>
    </row>
    <row r="172" spans="1:11" ht="18">
      <c r="A172" s="1">
        <f t="shared" si="5"/>
        <v>33</v>
      </c>
      <c r="B172" s="22" t="s">
        <v>84</v>
      </c>
      <c r="C172" s="65"/>
      <c r="D172" s="53" t="s">
        <v>369</v>
      </c>
      <c r="E172" s="31"/>
      <c r="F172" s="7"/>
      <c r="G172" s="92" t="s">
        <v>1164</v>
      </c>
      <c r="H172" s="20" t="s">
        <v>348</v>
      </c>
      <c r="I172" s="3">
        <v>100</v>
      </c>
      <c r="J172" s="152">
        <v>2.3184</v>
      </c>
      <c r="K172" s="61" t="e">
        <f>#REF!*4.4/100</f>
        <v>#REF!</v>
      </c>
    </row>
    <row r="173" spans="1:11" ht="18">
      <c r="A173" s="1">
        <f t="shared" si="5"/>
        <v>34</v>
      </c>
      <c r="B173" s="22" t="s">
        <v>84</v>
      </c>
      <c r="C173" s="74" t="s">
        <v>1514</v>
      </c>
      <c r="D173" s="53" t="s">
        <v>1653</v>
      </c>
      <c r="E173" s="51" t="s">
        <v>76</v>
      </c>
      <c r="F173" s="7"/>
      <c r="G173" s="92" t="s">
        <v>1165</v>
      </c>
      <c r="H173" s="20" t="s">
        <v>348</v>
      </c>
      <c r="I173" s="3">
        <v>100</v>
      </c>
      <c r="J173" s="152">
        <v>2.3184</v>
      </c>
      <c r="K173" s="61" t="e">
        <f>#REF!*4.4/100</f>
        <v>#REF!</v>
      </c>
    </row>
    <row r="174" spans="1:11" ht="18">
      <c r="A174" s="1">
        <f t="shared" si="5"/>
        <v>35</v>
      </c>
      <c r="B174" s="22" t="s">
        <v>84</v>
      </c>
      <c r="C174" s="65"/>
      <c r="D174" s="53" t="s">
        <v>10</v>
      </c>
      <c r="E174" s="64"/>
      <c r="F174" s="7"/>
      <c r="G174" s="92" t="s">
        <v>1166</v>
      </c>
      <c r="H174" s="20" t="s">
        <v>348</v>
      </c>
      <c r="I174" s="3">
        <v>100</v>
      </c>
      <c r="J174" s="152">
        <v>2.3184</v>
      </c>
      <c r="K174" s="61" t="e">
        <f>#REF!*4.4/100</f>
        <v>#REF!</v>
      </c>
    </row>
    <row r="175" spans="1:11" ht="18">
      <c r="A175" s="1">
        <f t="shared" si="5"/>
        <v>36</v>
      </c>
      <c r="B175" s="22" t="s">
        <v>1353</v>
      </c>
      <c r="C175" s="74" t="s">
        <v>1514</v>
      </c>
      <c r="D175" s="53" t="s">
        <v>68</v>
      </c>
      <c r="E175" s="64"/>
      <c r="F175" s="7"/>
      <c r="G175" s="92" t="s">
        <v>1379</v>
      </c>
      <c r="H175" s="20" t="s">
        <v>666</v>
      </c>
      <c r="I175" s="3">
        <v>300</v>
      </c>
      <c r="J175" s="152">
        <v>2.3184</v>
      </c>
      <c r="K175" s="61" t="e">
        <f>#REF!*4.4/100</f>
        <v>#REF!</v>
      </c>
    </row>
    <row r="176" spans="1:11" ht="18">
      <c r="A176" s="1">
        <f t="shared" si="5"/>
        <v>37</v>
      </c>
      <c r="B176" s="22" t="s">
        <v>84</v>
      </c>
      <c r="C176" s="65"/>
      <c r="D176" s="53" t="s">
        <v>222</v>
      </c>
      <c r="E176" s="31"/>
      <c r="F176" s="7"/>
      <c r="G176" s="92" t="s">
        <v>1167</v>
      </c>
      <c r="H176" s="20" t="s">
        <v>348</v>
      </c>
      <c r="I176" s="3">
        <v>100</v>
      </c>
      <c r="J176" s="152">
        <v>2.3184</v>
      </c>
      <c r="K176" s="61" t="e">
        <f>#REF!*4.4/100</f>
        <v>#REF!</v>
      </c>
    </row>
    <row r="177" spans="1:12" ht="18">
      <c r="A177" s="1">
        <f t="shared" si="5"/>
        <v>38</v>
      </c>
      <c r="B177" s="22" t="s">
        <v>84</v>
      </c>
      <c r="C177" s="65"/>
      <c r="D177" s="53" t="s">
        <v>69</v>
      </c>
      <c r="E177" s="31"/>
      <c r="F177" s="7"/>
      <c r="G177" s="92" t="s">
        <v>1168</v>
      </c>
      <c r="H177" s="20" t="s">
        <v>348</v>
      </c>
      <c r="I177" s="3">
        <v>100</v>
      </c>
      <c r="J177" s="152">
        <v>2.3184</v>
      </c>
      <c r="K177" s="61" t="e">
        <f>#REF!*4.4/100</f>
        <v>#REF!</v>
      </c>
    </row>
    <row r="178" spans="1:12" s="42" customFormat="1" ht="45">
      <c r="A178" s="1">
        <f t="shared" si="5"/>
        <v>39</v>
      </c>
      <c r="B178" s="134"/>
      <c r="C178" s="134"/>
      <c r="D178" s="134"/>
      <c r="E178" s="49"/>
      <c r="F178" s="161" t="s">
        <v>1576</v>
      </c>
      <c r="G178" s="161"/>
      <c r="H178" s="161"/>
      <c r="I178" s="162"/>
      <c r="J178" s="130" t="s">
        <v>1576</v>
      </c>
      <c r="K178" s="130"/>
      <c r="L178" s="130"/>
    </row>
    <row r="179" spans="1:12" ht="18">
      <c r="A179" s="1">
        <f t="shared" si="5"/>
        <v>40</v>
      </c>
      <c r="B179" s="116" t="s">
        <v>1541</v>
      </c>
      <c r="C179" s="74" t="s">
        <v>1514</v>
      </c>
      <c r="D179" s="52" t="s">
        <v>1504</v>
      </c>
      <c r="E179" s="51" t="s">
        <v>76</v>
      </c>
      <c r="F179" s="117"/>
      <c r="G179" s="118" t="s">
        <v>1290</v>
      </c>
      <c r="H179" s="119" t="s">
        <v>666</v>
      </c>
      <c r="I179" s="120">
        <v>100</v>
      </c>
      <c r="J179" s="152">
        <v>0.90720000000000012</v>
      </c>
      <c r="K179" s="61" t="e">
        <f>#REF!*2.5/100</f>
        <v>#REF!</v>
      </c>
    </row>
    <row r="180" spans="1:12" ht="23.25">
      <c r="A180" s="133" t="s">
        <v>1575</v>
      </c>
      <c r="B180" s="22" t="s">
        <v>1541</v>
      </c>
      <c r="C180" s="65"/>
      <c r="D180" s="52" t="s">
        <v>485</v>
      </c>
      <c r="E180" s="64"/>
      <c r="F180" s="7" t="s">
        <v>324</v>
      </c>
      <c r="G180" s="92" t="s">
        <v>1129</v>
      </c>
      <c r="H180" s="20" t="s">
        <v>348</v>
      </c>
      <c r="I180" s="3">
        <v>100</v>
      </c>
      <c r="J180" s="152">
        <v>0.90720000000000012</v>
      </c>
      <c r="K180" s="61" t="e">
        <f>#REF!*2.5/100</f>
        <v>#REF!</v>
      </c>
    </row>
    <row r="181" spans="1:12" ht="18">
      <c r="A181" s="115">
        <v>1</v>
      </c>
      <c r="B181" s="22" t="s">
        <v>1541</v>
      </c>
      <c r="C181" s="65"/>
      <c r="D181" s="52" t="s">
        <v>44</v>
      </c>
      <c r="E181" s="51" t="s">
        <v>76</v>
      </c>
      <c r="F181" s="7" t="s">
        <v>324</v>
      </c>
      <c r="G181" s="92" t="s">
        <v>1130</v>
      </c>
      <c r="H181" s="20" t="s">
        <v>270</v>
      </c>
      <c r="I181" s="3">
        <v>100</v>
      </c>
      <c r="J181" s="152">
        <v>0.90720000000000012</v>
      </c>
      <c r="K181" s="61" t="e">
        <f>#REF!*2.5/100</f>
        <v>#REF!</v>
      </c>
    </row>
    <row r="182" spans="1:12" ht="18">
      <c r="A182" s="1">
        <f t="shared" ref="A182:A204" si="6">A181+1</f>
        <v>2</v>
      </c>
      <c r="B182" s="22" t="s">
        <v>1541</v>
      </c>
      <c r="C182" s="65"/>
      <c r="D182" s="52" t="s">
        <v>137</v>
      </c>
      <c r="E182" s="51" t="s">
        <v>76</v>
      </c>
      <c r="F182" s="7"/>
      <c r="G182" s="92" t="s">
        <v>1131</v>
      </c>
      <c r="H182" s="20" t="s">
        <v>348</v>
      </c>
      <c r="I182" s="3">
        <v>100</v>
      </c>
      <c r="J182" s="152">
        <v>0.90720000000000012</v>
      </c>
      <c r="K182" s="61" t="e">
        <f>#REF!*2.5/100</f>
        <v>#REF!</v>
      </c>
    </row>
    <row r="183" spans="1:12" ht="18">
      <c r="A183" s="115">
        <v>3</v>
      </c>
      <c r="B183" s="22" t="s">
        <v>1541</v>
      </c>
      <c r="C183" s="65"/>
      <c r="D183" s="52" t="s">
        <v>45</v>
      </c>
      <c r="E183" s="32"/>
      <c r="F183" s="7"/>
      <c r="G183" s="92" t="s">
        <v>1132</v>
      </c>
      <c r="H183" s="20" t="s">
        <v>348</v>
      </c>
      <c r="I183" s="3">
        <v>100</v>
      </c>
      <c r="J183" s="152">
        <v>0.90720000000000012</v>
      </c>
      <c r="K183" s="61" t="e">
        <f>#REF!*2.5/100</f>
        <v>#REF!</v>
      </c>
    </row>
    <row r="184" spans="1:12" ht="18">
      <c r="A184" s="1">
        <v>4</v>
      </c>
      <c r="B184" s="22" t="s">
        <v>1541</v>
      </c>
      <c r="C184" s="65"/>
      <c r="D184" s="52" t="s">
        <v>1623</v>
      </c>
      <c r="E184" s="51" t="s">
        <v>76</v>
      </c>
      <c r="F184" s="7"/>
      <c r="G184" s="92" t="s">
        <v>1133</v>
      </c>
      <c r="H184" s="20" t="s">
        <v>348</v>
      </c>
      <c r="I184" s="3">
        <v>100</v>
      </c>
      <c r="J184" s="152">
        <v>0.90720000000000012</v>
      </c>
      <c r="K184" s="61" t="e">
        <f>#REF!*2.5/100</f>
        <v>#REF!</v>
      </c>
    </row>
    <row r="185" spans="1:12" ht="18">
      <c r="A185" s="1">
        <v>5</v>
      </c>
      <c r="B185" s="22" t="s">
        <v>1541</v>
      </c>
      <c r="C185" s="65"/>
      <c r="D185" s="52" t="s">
        <v>46</v>
      </c>
      <c r="E185" s="51" t="s">
        <v>76</v>
      </c>
      <c r="F185" s="7" t="s">
        <v>324</v>
      </c>
      <c r="G185" s="92" t="s">
        <v>1134</v>
      </c>
      <c r="H185" s="20" t="s">
        <v>270</v>
      </c>
      <c r="I185" s="3">
        <v>100</v>
      </c>
      <c r="J185" s="152">
        <v>0.90720000000000012</v>
      </c>
      <c r="K185" s="61" t="e">
        <f>#REF!*2.5/100</f>
        <v>#REF!</v>
      </c>
    </row>
    <row r="186" spans="1:12" ht="18">
      <c r="A186" s="1">
        <v>6</v>
      </c>
      <c r="B186" s="22" t="s">
        <v>1541</v>
      </c>
      <c r="C186" s="65"/>
      <c r="D186" s="52" t="s">
        <v>1637</v>
      </c>
      <c r="E186" s="51" t="s">
        <v>76</v>
      </c>
      <c r="F186" s="7"/>
      <c r="G186" s="92" t="s">
        <v>1135</v>
      </c>
      <c r="H186" s="20" t="s">
        <v>270</v>
      </c>
      <c r="I186" s="3">
        <v>100</v>
      </c>
      <c r="J186" s="152">
        <v>0.90720000000000012</v>
      </c>
      <c r="K186" s="61" t="e">
        <f>#REF!*2.5/100</f>
        <v>#REF!</v>
      </c>
    </row>
    <row r="187" spans="1:12" ht="18">
      <c r="A187" s="1">
        <f t="shared" si="6"/>
        <v>7</v>
      </c>
      <c r="B187" s="22" t="s">
        <v>1541</v>
      </c>
      <c r="C187" s="65"/>
      <c r="D187" s="52" t="s">
        <v>560</v>
      </c>
      <c r="E187" s="51"/>
      <c r="F187" s="7"/>
      <c r="G187" s="92" t="s">
        <v>561</v>
      </c>
      <c r="H187" s="20" t="s">
        <v>491</v>
      </c>
      <c r="I187" s="3">
        <v>100</v>
      </c>
      <c r="J187" s="152">
        <v>0.90720000000000012</v>
      </c>
      <c r="K187" s="61" t="e">
        <f>#REF!*2.5/100</f>
        <v>#REF!</v>
      </c>
    </row>
    <row r="188" spans="1:12" ht="18">
      <c r="A188" s="1">
        <f t="shared" si="6"/>
        <v>8</v>
      </c>
      <c r="B188" s="22" t="s">
        <v>1541</v>
      </c>
      <c r="C188" s="65"/>
      <c r="D188" s="52" t="s">
        <v>486</v>
      </c>
      <c r="E188" s="64"/>
      <c r="F188" s="7" t="s">
        <v>324</v>
      </c>
      <c r="G188" s="111" t="s">
        <v>1136</v>
      </c>
      <c r="H188" s="20" t="s">
        <v>348</v>
      </c>
      <c r="I188" s="3">
        <v>100</v>
      </c>
      <c r="J188" s="152">
        <v>0.90720000000000012</v>
      </c>
      <c r="K188" s="61" t="e">
        <f>#REF!*2.5/100</f>
        <v>#REF!</v>
      </c>
    </row>
    <row r="189" spans="1:12" ht="18">
      <c r="A189" s="1">
        <f t="shared" si="6"/>
        <v>9</v>
      </c>
      <c r="B189" s="22" t="s">
        <v>1541</v>
      </c>
      <c r="C189" s="65"/>
      <c r="D189" s="52" t="s">
        <v>48</v>
      </c>
      <c r="E189" s="32"/>
      <c r="F189" s="7"/>
      <c r="G189" s="92" t="s">
        <v>1137</v>
      </c>
      <c r="H189" s="20"/>
      <c r="I189" s="3">
        <v>100</v>
      </c>
      <c r="J189" s="152">
        <v>0.90720000000000012</v>
      </c>
      <c r="K189" s="61" t="e">
        <f>#REF!*2.5/100</f>
        <v>#REF!</v>
      </c>
    </row>
    <row r="190" spans="1:12" ht="18">
      <c r="A190" s="1">
        <f t="shared" si="6"/>
        <v>10</v>
      </c>
      <c r="B190" s="22" t="s">
        <v>1541</v>
      </c>
      <c r="C190" s="65"/>
      <c r="D190" s="52" t="s">
        <v>132</v>
      </c>
      <c r="E190" s="67"/>
      <c r="F190" s="7" t="s">
        <v>324</v>
      </c>
      <c r="G190" s="92" t="s">
        <v>1138</v>
      </c>
      <c r="H190" s="20"/>
      <c r="I190" s="3">
        <v>100</v>
      </c>
      <c r="J190" s="152">
        <v>0.90720000000000012</v>
      </c>
      <c r="K190" s="61" t="e">
        <f>#REF!*2.5/100</f>
        <v>#REF!</v>
      </c>
    </row>
    <row r="191" spans="1:12" ht="18">
      <c r="A191" s="1">
        <f t="shared" si="6"/>
        <v>11</v>
      </c>
      <c r="B191" s="22" t="s">
        <v>1541</v>
      </c>
      <c r="C191" s="65"/>
      <c r="D191" s="52" t="s">
        <v>189</v>
      </c>
      <c r="E191" s="33"/>
      <c r="F191" s="7"/>
      <c r="G191" s="92" t="s">
        <v>1139</v>
      </c>
      <c r="H191" s="20" t="s">
        <v>491</v>
      </c>
      <c r="I191" s="3">
        <v>100</v>
      </c>
      <c r="J191" s="152">
        <v>0.90720000000000012</v>
      </c>
      <c r="K191" s="61" t="e">
        <f>#REF!*2.5/100</f>
        <v>#REF!</v>
      </c>
    </row>
    <row r="192" spans="1:12" ht="18">
      <c r="A192" s="1">
        <f t="shared" si="6"/>
        <v>12</v>
      </c>
      <c r="B192" s="22" t="s">
        <v>1541</v>
      </c>
      <c r="C192" s="65"/>
      <c r="D192" s="52" t="s">
        <v>1</v>
      </c>
      <c r="E192" s="64"/>
      <c r="F192" s="7" t="s">
        <v>324</v>
      </c>
      <c r="G192" s="92" t="s">
        <v>1140</v>
      </c>
      <c r="H192" s="20"/>
      <c r="I192" s="3">
        <v>100</v>
      </c>
      <c r="J192" s="152">
        <v>0.90720000000000012</v>
      </c>
      <c r="K192" s="61" t="e">
        <f>#REF!*2.5/100</f>
        <v>#REF!</v>
      </c>
    </row>
    <row r="193" spans="1:12" ht="18">
      <c r="A193" s="1">
        <f t="shared" si="6"/>
        <v>13</v>
      </c>
      <c r="B193" s="22"/>
      <c r="C193" s="74" t="s">
        <v>1514</v>
      </c>
      <c r="D193" s="52" t="s">
        <v>1524</v>
      </c>
      <c r="E193" s="51" t="s">
        <v>76</v>
      </c>
      <c r="F193" s="7" t="s">
        <v>324</v>
      </c>
      <c r="G193" s="92" t="s">
        <v>1291</v>
      </c>
      <c r="H193" s="20" t="s">
        <v>666</v>
      </c>
      <c r="I193" s="3">
        <v>100</v>
      </c>
      <c r="J193" s="152">
        <v>0.90720000000000012</v>
      </c>
      <c r="K193" s="61" t="e">
        <f>#REF!*2.5/100</f>
        <v>#REF!</v>
      </c>
    </row>
    <row r="194" spans="1:12" ht="18">
      <c r="A194" s="1">
        <f t="shared" si="6"/>
        <v>14</v>
      </c>
      <c r="B194" s="22" t="s">
        <v>1541</v>
      </c>
      <c r="C194" s="65"/>
      <c r="D194" s="52" t="s">
        <v>2</v>
      </c>
      <c r="E194" s="64"/>
      <c r="F194" s="7" t="s">
        <v>324</v>
      </c>
      <c r="G194" s="92" t="s">
        <v>1141</v>
      </c>
      <c r="H194" s="20"/>
      <c r="I194" s="3">
        <v>100</v>
      </c>
      <c r="J194" s="152">
        <v>0.90720000000000012</v>
      </c>
      <c r="K194" s="61" t="e">
        <f>#REF!*2.5/100</f>
        <v>#REF!</v>
      </c>
    </row>
    <row r="195" spans="1:12" ht="18">
      <c r="A195" s="1">
        <f t="shared" si="6"/>
        <v>15</v>
      </c>
      <c r="B195" s="22" t="s">
        <v>1541</v>
      </c>
      <c r="C195" s="65"/>
      <c r="D195" s="52" t="s">
        <v>49</v>
      </c>
      <c r="E195" s="51" t="s">
        <v>76</v>
      </c>
      <c r="F195" s="7"/>
      <c r="G195" s="92" t="s">
        <v>1142</v>
      </c>
      <c r="H195" s="20" t="s">
        <v>666</v>
      </c>
      <c r="I195" s="3">
        <v>100</v>
      </c>
      <c r="J195" s="152">
        <v>0.90720000000000012</v>
      </c>
      <c r="K195" s="61" t="e">
        <f>#REF!*2.5/100</f>
        <v>#REF!</v>
      </c>
    </row>
    <row r="196" spans="1:12" ht="18">
      <c r="A196" s="1">
        <f t="shared" si="6"/>
        <v>16</v>
      </c>
      <c r="B196" s="22" t="s">
        <v>1541</v>
      </c>
      <c r="C196" s="65"/>
      <c r="D196" s="52" t="s">
        <v>47</v>
      </c>
      <c r="E196" s="51" t="s">
        <v>76</v>
      </c>
      <c r="F196" s="7"/>
      <c r="G196" s="92" t="s">
        <v>1143</v>
      </c>
      <c r="H196" s="20" t="s">
        <v>348</v>
      </c>
      <c r="I196" s="3">
        <v>100</v>
      </c>
      <c r="J196" s="152">
        <v>0.90720000000000012</v>
      </c>
      <c r="K196" s="61" t="e">
        <f>#REF!*2.5/100</f>
        <v>#REF!</v>
      </c>
    </row>
    <row r="197" spans="1:12" ht="18">
      <c r="A197" s="1">
        <f t="shared" si="6"/>
        <v>17</v>
      </c>
      <c r="B197" s="22" t="s">
        <v>1541</v>
      </c>
      <c r="C197" s="74" t="s">
        <v>1514</v>
      </c>
      <c r="D197" s="52" t="s">
        <v>363</v>
      </c>
      <c r="E197" s="51" t="s">
        <v>76</v>
      </c>
      <c r="F197" s="72"/>
      <c r="G197" s="112" t="s">
        <v>1144</v>
      </c>
      <c r="H197" s="73" t="s">
        <v>348</v>
      </c>
      <c r="I197" s="71">
        <v>100</v>
      </c>
      <c r="J197" s="152">
        <v>0.90720000000000012</v>
      </c>
      <c r="K197" s="61" t="e">
        <f>#REF!*2.5/100</f>
        <v>#REF!</v>
      </c>
    </row>
    <row r="198" spans="1:12" ht="18">
      <c r="A198" s="1">
        <f t="shared" si="6"/>
        <v>18</v>
      </c>
      <c r="B198" s="22" t="s">
        <v>1541</v>
      </c>
      <c r="C198" s="65"/>
      <c r="D198" s="52" t="s">
        <v>133</v>
      </c>
      <c r="E198" s="64"/>
      <c r="F198" s="7" t="s">
        <v>324</v>
      </c>
      <c r="G198" s="92" t="s">
        <v>1145</v>
      </c>
      <c r="H198" s="20" t="s">
        <v>666</v>
      </c>
      <c r="I198" s="3">
        <v>100</v>
      </c>
      <c r="J198" s="152">
        <v>0.90720000000000012</v>
      </c>
      <c r="K198" s="61" t="e">
        <f>#REF!*2.5/100</f>
        <v>#REF!</v>
      </c>
    </row>
    <row r="199" spans="1:12" ht="18">
      <c r="A199" s="1">
        <f t="shared" si="6"/>
        <v>19</v>
      </c>
      <c r="B199" s="22" t="s">
        <v>1541</v>
      </c>
      <c r="C199" s="65"/>
      <c r="D199" s="52" t="s">
        <v>134</v>
      </c>
      <c r="E199" s="64"/>
      <c r="F199" s="7" t="s">
        <v>324</v>
      </c>
      <c r="G199" s="92" t="s">
        <v>1146</v>
      </c>
      <c r="H199" s="20"/>
      <c r="I199" s="3">
        <v>100</v>
      </c>
      <c r="J199" s="152">
        <v>0.90720000000000012</v>
      </c>
      <c r="K199" s="61" t="e">
        <f>#REF!*2.5/100</f>
        <v>#REF!</v>
      </c>
    </row>
    <row r="200" spans="1:12" ht="18">
      <c r="A200" s="1">
        <f t="shared" si="6"/>
        <v>20</v>
      </c>
      <c r="B200" s="22" t="s">
        <v>1541</v>
      </c>
      <c r="C200" s="65"/>
      <c r="D200" s="52" t="s">
        <v>1630</v>
      </c>
      <c r="E200" s="64"/>
      <c r="F200" s="7" t="s">
        <v>324</v>
      </c>
      <c r="G200" s="92" t="s">
        <v>1147</v>
      </c>
      <c r="H200" s="20"/>
      <c r="I200" s="3">
        <v>100</v>
      </c>
      <c r="J200" s="152">
        <v>0.90720000000000012</v>
      </c>
      <c r="K200" s="61" t="e">
        <f>#REF!*2.5/100</f>
        <v>#REF!</v>
      </c>
    </row>
    <row r="201" spans="1:12" ht="18">
      <c r="A201" s="1">
        <f t="shared" si="6"/>
        <v>21</v>
      </c>
      <c r="B201" s="22" t="s">
        <v>1541</v>
      </c>
      <c r="C201" s="65"/>
      <c r="D201" s="52" t="s">
        <v>135</v>
      </c>
      <c r="E201" s="64"/>
      <c r="F201" s="7" t="s">
        <v>324</v>
      </c>
      <c r="G201" s="92" t="s">
        <v>1148</v>
      </c>
      <c r="H201" s="20"/>
      <c r="I201" s="3">
        <v>100</v>
      </c>
      <c r="J201" s="152">
        <v>0.90720000000000012</v>
      </c>
      <c r="K201" s="61" t="e">
        <f>#REF!*2.5/100</f>
        <v>#REF!</v>
      </c>
    </row>
    <row r="202" spans="1:12" ht="18">
      <c r="A202" s="1">
        <f t="shared" si="6"/>
        <v>22</v>
      </c>
      <c r="B202" s="22" t="s">
        <v>1541</v>
      </c>
      <c r="C202" s="74" t="s">
        <v>1514</v>
      </c>
      <c r="D202" s="52" t="s">
        <v>136</v>
      </c>
      <c r="E202" s="64"/>
      <c r="F202" s="7" t="s">
        <v>324</v>
      </c>
      <c r="G202" s="92" t="s">
        <v>1149</v>
      </c>
      <c r="H202" s="20" t="s">
        <v>666</v>
      </c>
      <c r="I202" s="3">
        <v>100</v>
      </c>
      <c r="J202" s="152">
        <v>0.90720000000000012</v>
      </c>
      <c r="K202" s="61" t="e">
        <f>#REF!*2.5/100</f>
        <v>#REF!</v>
      </c>
    </row>
    <row r="203" spans="1:12" s="42" customFormat="1" ht="45" customHeight="1">
      <c r="A203" s="1">
        <f t="shared" si="6"/>
        <v>23</v>
      </c>
      <c r="B203" s="134"/>
      <c r="C203" s="134"/>
      <c r="D203" s="134"/>
      <c r="E203" s="49"/>
      <c r="F203" s="161" t="s">
        <v>460</v>
      </c>
      <c r="G203" s="161"/>
      <c r="H203" s="161"/>
      <c r="I203" s="161"/>
      <c r="J203" s="130" t="s">
        <v>460</v>
      </c>
      <c r="K203" s="130"/>
      <c r="L203" s="130"/>
    </row>
    <row r="204" spans="1:12" s="42" customFormat="1" ht="18">
      <c r="A204" s="1">
        <f t="shared" si="6"/>
        <v>24</v>
      </c>
      <c r="B204" s="2"/>
      <c r="C204" s="65"/>
      <c r="D204" s="56" t="s">
        <v>452</v>
      </c>
      <c r="E204" s="64"/>
      <c r="F204" s="45" t="s">
        <v>461</v>
      </c>
      <c r="G204" s="92" t="s">
        <v>1280</v>
      </c>
      <c r="H204" s="47" t="s">
        <v>348</v>
      </c>
      <c r="I204" s="12">
        <v>50</v>
      </c>
      <c r="J204" s="152">
        <v>1.2096</v>
      </c>
      <c r="K204" s="61" t="e">
        <f>#REF!*1.8/50</f>
        <v>#REF!</v>
      </c>
    </row>
    <row r="205" spans="1:12" s="42" customFormat="1" ht="93">
      <c r="A205" s="133" t="s">
        <v>451</v>
      </c>
      <c r="B205" s="2"/>
      <c r="C205" s="65"/>
      <c r="D205" s="63" t="s">
        <v>534</v>
      </c>
      <c r="E205" s="64"/>
      <c r="F205" s="45" t="s">
        <v>461</v>
      </c>
      <c r="G205" s="92" t="s">
        <v>1281</v>
      </c>
      <c r="H205" s="47" t="s">
        <v>491</v>
      </c>
      <c r="I205" s="12">
        <v>50</v>
      </c>
      <c r="J205" s="152">
        <v>1.2096</v>
      </c>
      <c r="K205" s="61" t="e">
        <f>#REF!*1.8/50</f>
        <v>#REF!</v>
      </c>
    </row>
    <row r="206" spans="1:12" s="42" customFormat="1" ht="18">
      <c r="A206" s="1">
        <v>1</v>
      </c>
      <c r="B206" s="2"/>
      <c r="C206" s="65"/>
      <c r="D206" s="56" t="s">
        <v>453</v>
      </c>
      <c r="E206" s="64"/>
      <c r="F206" s="45" t="s">
        <v>461</v>
      </c>
      <c r="G206" s="92" t="s">
        <v>1282</v>
      </c>
      <c r="H206" s="47" t="s">
        <v>348</v>
      </c>
      <c r="I206" s="12">
        <v>50</v>
      </c>
      <c r="J206" s="152">
        <v>1.2096</v>
      </c>
      <c r="K206" s="61" t="e">
        <f>#REF!*1.8/50</f>
        <v>#REF!</v>
      </c>
    </row>
    <row r="207" spans="1:12" ht="18">
      <c r="A207" s="1">
        <v>2</v>
      </c>
      <c r="B207" s="2"/>
      <c r="C207" s="65"/>
      <c r="D207" s="56" t="s">
        <v>454</v>
      </c>
      <c r="E207" s="51" t="s">
        <v>76</v>
      </c>
      <c r="F207" s="45" t="s">
        <v>461</v>
      </c>
      <c r="G207" s="92" t="s">
        <v>1283</v>
      </c>
      <c r="H207" s="47" t="s">
        <v>348</v>
      </c>
      <c r="I207" s="12">
        <v>50</v>
      </c>
      <c r="J207" s="152">
        <v>1.2096</v>
      </c>
      <c r="K207" s="61" t="e">
        <f>#REF!*1.8/50</f>
        <v>#REF!</v>
      </c>
    </row>
    <row r="208" spans="1:12" ht="18">
      <c r="A208" s="1">
        <f t="shared" ref="A208:A215" si="7">A207+1</f>
        <v>3</v>
      </c>
      <c r="B208" s="2"/>
      <c r="C208" s="65"/>
      <c r="D208" s="63" t="s">
        <v>535</v>
      </c>
      <c r="E208" s="64"/>
      <c r="F208" s="45" t="s">
        <v>461</v>
      </c>
      <c r="G208" s="92" t="s">
        <v>1284</v>
      </c>
      <c r="H208" s="47" t="s">
        <v>491</v>
      </c>
      <c r="I208" s="12">
        <v>50</v>
      </c>
      <c r="J208" s="152">
        <v>1.2096</v>
      </c>
      <c r="K208" s="61" t="e">
        <f>#REF!*1.8/50</f>
        <v>#REF!</v>
      </c>
    </row>
    <row r="209" spans="1:12" ht="18">
      <c r="A209" s="1">
        <f>A208+1</f>
        <v>4</v>
      </c>
      <c r="B209" s="2"/>
      <c r="C209" s="65"/>
      <c r="D209" s="56" t="s">
        <v>455</v>
      </c>
      <c r="E209" s="64"/>
      <c r="F209" s="45" t="s">
        <v>461</v>
      </c>
      <c r="G209" s="92" t="s">
        <v>1285</v>
      </c>
      <c r="H209" s="47" t="s">
        <v>348</v>
      </c>
      <c r="I209" s="12">
        <v>50</v>
      </c>
      <c r="J209" s="152">
        <v>1.2096</v>
      </c>
      <c r="K209" s="61" t="e">
        <f>#REF!*1.8/50</f>
        <v>#REF!</v>
      </c>
    </row>
    <row r="210" spans="1:12" ht="18">
      <c r="A210" s="1">
        <f t="shared" si="7"/>
        <v>5</v>
      </c>
      <c r="B210" s="2"/>
      <c r="C210" s="65"/>
      <c r="D210" s="56" t="s">
        <v>456</v>
      </c>
      <c r="E210" s="64"/>
      <c r="F210" s="45" t="s">
        <v>461</v>
      </c>
      <c r="G210" s="92" t="s">
        <v>1286</v>
      </c>
      <c r="H210" s="47" t="s">
        <v>348</v>
      </c>
      <c r="I210" s="12">
        <v>50</v>
      </c>
      <c r="J210" s="152">
        <v>1.2096</v>
      </c>
      <c r="K210" s="61" t="e">
        <f>#REF!*1.8/50</f>
        <v>#REF!</v>
      </c>
    </row>
    <row r="211" spans="1:12" ht="18">
      <c r="A211" s="1">
        <f t="shared" si="7"/>
        <v>6</v>
      </c>
      <c r="B211" s="2"/>
      <c r="C211" s="65"/>
      <c r="D211" s="56" t="s">
        <v>457</v>
      </c>
      <c r="E211" s="64"/>
      <c r="F211" s="45" t="s">
        <v>461</v>
      </c>
      <c r="G211" s="92" t="s">
        <v>1287</v>
      </c>
      <c r="H211" s="47" t="s">
        <v>348</v>
      </c>
      <c r="I211" s="12">
        <v>50</v>
      </c>
      <c r="J211" s="152">
        <v>1.2096</v>
      </c>
      <c r="K211" s="61" t="e">
        <f>#REF!*1.8/50</f>
        <v>#REF!</v>
      </c>
    </row>
    <row r="212" spans="1:12" ht="18">
      <c r="A212" s="1">
        <f t="shared" si="7"/>
        <v>7</v>
      </c>
      <c r="B212" s="2"/>
      <c r="C212" s="65"/>
      <c r="D212" s="56" t="s">
        <v>458</v>
      </c>
      <c r="E212" s="64"/>
      <c r="F212" s="45" t="s">
        <v>461</v>
      </c>
      <c r="G212" s="92" t="s">
        <v>1288</v>
      </c>
      <c r="H212" s="47" t="s">
        <v>348</v>
      </c>
      <c r="I212" s="12">
        <v>50</v>
      </c>
      <c r="J212" s="152">
        <v>1.2096</v>
      </c>
      <c r="K212" s="61" t="e">
        <f>#REF!*1.8/50</f>
        <v>#REF!</v>
      </c>
    </row>
    <row r="213" spans="1:12" ht="18">
      <c r="A213" s="1">
        <v>8</v>
      </c>
      <c r="B213" s="2"/>
      <c r="C213" s="65"/>
      <c r="D213" s="63" t="s">
        <v>536</v>
      </c>
      <c r="E213" s="64"/>
      <c r="F213" s="45" t="s">
        <v>461</v>
      </c>
      <c r="G213" s="92" t="s">
        <v>1289</v>
      </c>
      <c r="H213" s="47" t="s">
        <v>491</v>
      </c>
      <c r="I213" s="12">
        <v>50</v>
      </c>
      <c r="J213" s="152">
        <v>1.2096</v>
      </c>
      <c r="K213" s="61" t="e">
        <f>#REF!*1.8/50</f>
        <v>#REF!</v>
      </c>
    </row>
    <row r="214" spans="1:12" s="42" customFormat="1" ht="45" customHeight="1">
      <c r="A214" s="1">
        <f t="shared" si="7"/>
        <v>9</v>
      </c>
      <c r="B214" s="134"/>
      <c r="C214" s="134"/>
      <c r="D214" s="134"/>
      <c r="E214" s="49"/>
      <c r="F214" s="161" t="s">
        <v>450</v>
      </c>
      <c r="G214" s="161"/>
      <c r="H214" s="161"/>
      <c r="I214" s="162"/>
      <c r="J214" s="130" t="s">
        <v>450</v>
      </c>
      <c r="K214" s="130"/>
      <c r="L214" s="130"/>
    </row>
    <row r="215" spans="1:12" ht="18">
      <c r="A215" s="1">
        <f t="shared" si="7"/>
        <v>10</v>
      </c>
      <c r="B215" s="2" t="s">
        <v>1502</v>
      </c>
      <c r="C215" s="18"/>
      <c r="D215" s="52" t="s">
        <v>156</v>
      </c>
      <c r="E215" s="32"/>
      <c r="F215" s="7"/>
      <c r="G215" s="92" t="s">
        <v>1125</v>
      </c>
      <c r="H215" s="20" t="s">
        <v>128</v>
      </c>
      <c r="I215" s="3">
        <v>100</v>
      </c>
      <c r="J215" s="152">
        <v>0.90720000000000012</v>
      </c>
      <c r="K215" s="61" t="e">
        <f>#REF!*2/100</f>
        <v>#REF!</v>
      </c>
    </row>
    <row r="216" spans="1:12" ht="69.75">
      <c r="A216" s="133" t="s">
        <v>1573</v>
      </c>
      <c r="B216" s="2" t="s">
        <v>1502</v>
      </c>
      <c r="C216" s="18"/>
      <c r="D216" s="52" t="s">
        <v>157</v>
      </c>
      <c r="E216" s="64"/>
      <c r="F216" s="7"/>
      <c r="G216" s="92" t="s">
        <v>1126</v>
      </c>
      <c r="H216" s="20" t="s">
        <v>128</v>
      </c>
      <c r="I216" s="3">
        <v>100</v>
      </c>
      <c r="J216" s="152">
        <v>0.90720000000000012</v>
      </c>
      <c r="K216" s="61" t="e">
        <f>#REF!*2/100</f>
        <v>#REF!</v>
      </c>
    </row>
    <row r="217" spans="1:12" ht="18">
      <c r="A217" s="21">
        <v>1</v>
      </c>
      <c r="B217" s="2" t="s">
        <v>1502</v>
      </c>
      <c r="C217" s="18"/>
      <c r="D217" s="52" t="s">
        <v>158</v>
      </c>
      <c r="E217" s="51" t="s">
        <v>76</v>
      </c>
      <c r="F217" s="7"/>
      <c r="G217" s="92" t="s">
        <v>1127</v>
      </c>
      <c r="H217" s="20" t="s">
        <v>128</v>
      </c>
      <c r="I217" s="3">
        <v>100</v>
      </c>
      <c r="J217" s="152">
        <v>0.90720000000000012</v>
      </c>
      <c r="K217" s="61" t="e">
        <f>#REF!*2/100</f>
        <v>#REF!</v>
      </c>
    </row>
    <row r="218" spans="1:12" ht="18">
      <c r="A218" s="21">
        <f>A217+1</f>
        <v>2</v>
      </c>
      <c r="B218" s="2" t="s">
        <v>1502</v>
      </c>
      <c r="C218" s="18"/>
      <c r="D218" s="52" t="s">
        <v>159</v>
      </c>
      <c r="E218" s="32"/>
      <c r="F218" s="7"/>
      <c r="G218" s="92" t="s">
        <v>1128</v>
      </c>
      <c r="H218" s="20" t="s">
        <v>128</v>
      </c>
      <c r="I218" s="3">
        <v>100</v>
      </c>
      <c r="J218" s="152">
        <v>0.90720000000000012</v>
      </c>
      <c r="K218" s="61" t="e">
        <f>#REF!*2/100</f>
        <v>#REF!</v>
      </c>
    </row>
    <row r="219" spans="1:12" s="46" customFormat="1" ht="60" customHeight="1">
      <c r="A219" s="21">
        <f>A218+1</f>
        <v>3</v>
      </c>
      <c r="B219" s="134"/>
      <c r="C219" s="134"/>
      <c r="D219" s="134"/>
      <c r="E219" s="49"/>
      <c r="F219" s="161" t="s">
        <v>507</v>
      </c>
      <c r="G219" s="161"/>
      <c r="H219" s="161"/>
      <c r="I219" s="162"/>
      <c r="J219" s="130" t="s">
        <v>507</v>
      </c>
      <c r="K219" s="130"/>
      <c r="L219" s="130"/>
    </row>
    <row r="220" spans="1:12" ht="18">
      <c r="A220" s="21">
        <f>A219+1</f>
        <v>4</v>
      </c>
      <c r="B220" s="2" t="s">
        <v>1509</v>
      </c>
      <c r="C220" s="50" t="s">
        <v>75</v>
      </c>
      <c r="D220" s="53" t="s">
        <v>1504</v>
      </c>
      <c r="E220" s="64"/>
      <c r="F220" s="8" t="s">
        <v>1413</v>
      </c>
      <c r="G220" s="92" t="s">
        <v>1414</v>
      </c>
      <c r="H220" s="20" t="s">
        <v>666</v>
      </c>
      <c r="I220" s="3">
        <v>100</v>
      </c>
      <c r="J220" s="152">
        <v>1.1088</v>
      </c>
      <c r="K220" s="61" t="e">
        <f>#REF!*2.35/100</f>
        <v>#REF!</v>
      </c>
    </row>
    <row r="221" spans="1:12" ht="69.75">
      <c r="A221" s="133" t="s">
        <v>1577</v>
      </c>
      <c r="B221" s="2" t="s">
        <v>1509</v>
      </c>
      <c r="C221" s="65"/>
      <c r="D221" s="53" t="s">
        <v>1601</v>
      </c>
      <c r="E221" s="64"/>
      <c r="F221" s="8" t="s">
        <v>541</v>
      </c>
      <c r="G221" s="92" t="s">
        <v>595</v>
      </c>
      <c r="H221" s="20" t="s">
        <v>491</v>
      </c>
      <c r="I221" s="3">
        <v>100</v>
      </c>
      <c r="J221" s="152">
        <v>1.1088</v>
      </c>
      <c r="K221" s="61" t="e">
        <f>#REF!*2.35/100</f>
        <v>#REF!</v>
      </c>
    </row>
    <row r="222" spans="1:12" ht="21">
      <c r="A222" s="1">
        <v>1</v>
      </c>
      <c r="B222" s="2" t="s">
        <v>1509</v>
      </c>
      <c r="C222" s="50" t="s">
        <v>75</v>
      </c>
      <c r="D222" s="53" t="s">
        <v>1415</v>
      </c>
      <c r="E222" s="64"/>
      <c r="F222" s="8" t="s">
        <v>188</v>
      </c>
      <c r="G222" s="92" t="s">
        <v>1416</v>
      </c>
      <c r="H222" s="20" t="s">
        <v>666</v>
      </c>
      <c r="I222" s="3">
        <v>100</v>
      </c>
      <c r="J222" s="152">
        <v>1.1088</v>
      </c>
      <c r="K222" s="61" t="e">
        <f>#REF!*2.35/100</f>
        <v>#REF!</v>
      </c>
    </row>
    <row r="223" spans="1:12" ht="21">
      <c r="A223" s="1">
        <v>2</v>
      </c>
      <c r="B223" s="2" t="s">
        <v>1509</v>
      </c>
      <c r="C223" s="50" t="s">
        <v>75</v>
      </c>
      <c r="D223" s="53" t="s">
        <v>1417</v>
      </c>
      <c r="E223" s="64"/>
      <c r="F223" s="8" t="s">
        <v>188</v>
      </c>
      <c r="G223" s="92" t="s">
        <v>1418</v>
      </c>
      <c r="H223" s="20" t="s">
        <v>666</v>
      </c>
      <c r="I223" s="3">
        <v>100</v>
      </c>
      <c r="J223" s="152">
        <v>1.1088</v>
      </c>
      <c r="K223" s="61" t="e">
        <f>#REF!*2.35/100</f>
        <v>#REF!</v>
      </c>
    </row>
    <row r="224" spans="1:12" ht="21">
      <c r="A224" s="1">
        <v>3</v>
      </c>
      <c r="B224" s="2" t="s">
        <v>1509</v>
      </c>
      <c r="C224" s="50" t="s">
        <v>75</v>
      </c>
      <c r="D224" s="53" t="s">
        <v>1419</v>
      </c>
      <c r="E224" s="64"/>
      <c r="F224" s="8" t="s">
        <v>188</v>
      </c>
      <c r="G224" s="92" t="s">
        <v>1420</v>
      </c>
      <c r="H224" s="20" t="s">
        <v>666</v>
      </c>
      <c r="I224" s="3">
        <v>100</v>
      </c>
      <c r="J224" s="152">
        <v>1.1088</v>
      </c>
      <c r="K224" s="61" t="e">
        <f>#REF!*2.35/100</f>
        <v>#REF!</v>
      </c>
    </row>
    <row r="225" spans="1:11" ht="21">
      <c r="A225" s="1">
        <v>4</v>
      </c>
      <c r="B225" s="2" t="s">
        <v>1509</v>
      </c>
      <c r="C225" s="65"/>
      <c r="D225" s="53" t="s">
        <v>377</v>
      </c>
      <c r="E225" s="51" t="s">
        <v>76</v>
      </c>
      <c r="F225" s="8" t="s">
        <v>188</v>
      </c>
      <c r="G225" s="92" t="s">
        <v>596</v>
      </c>
      <c r="H225" s="20" t="s">
        <v>348</v>
      </c>
      <c r="I225" s="3">
        <v>100</v>
      </c>
      <c r="J225" s="152">
        <v>1.1088</v>
      </c>
      <c r="K225" s="61" t="e">
        <f>#REF!*2.35/100</f>
        <v>#REF!</v>
      </c>
    </row>
    <row r="226" spans="1:11" ht="21">
      <c r="A226" s="1">
        <v>5</v>
      </c>
      <c r="B226" s="2" t="s">
        <v>1509</v>
      </c>
      <c r="C226" s="50" t="s">
        <v>75</v>
      </c>
      <c r="D226" s="53" t="s">
        <v>1421</v>
      </c>
      <c r="E226" s="64"/>
      <c r="F226" s="8" t="s">
        <v>188</v>
      </c>
      <c r="G226" s="92" t="s">
        <v>1422</v>
      </c>
      <c r="H226" s="20" t="s">
        <v>666</v>
      </c>
      <c r="I226" s="3">
        <v>100</v>
      </c>
      <c r="J226" s="152">
        <v>1.1088</v>
      </c>
      <c r="K226" s="61" t="e">
        <f>#REF!*2.35/100</f>
        <v>#REF!</v>
      </c>
    </row>
    <row r="227" spans="1:11" ht="21">
      <c r="A227" s="1">
        <v>6</v>
      </c>
      <c r="B227" s="2" t="s">
        <v>1509</v>
      </c>
      <c r="C227" s="65"/>
      <c r="D227" s="53" t="s">
        <v>542</v>
      </c>
      <c r="E227" s="33"/>
      <c r="F227" s="8" t="s">
        <v>543</v>
      </c>
      <c r="G227" s="92" t="s">
        <v>597</v>
      </c>
      <c r="H227" s="20" t="s">
        <v>491</v>
      </c>
      <c r="I227" s="3">
        <v>100</v>
      </c>
      <c r="J227" s="152">
        <v>1.1088</v>
      </c>
      <c r="K227" s="61" t="e">
        <f>#REF!*2.35/100</f>
        <v>#REF!</v>
      </c>
    </row>
    <row r="228" spans="1:11" ht="18">
      <c r="A228" s="1">
        <v>7</v>
      </c>
      <c r="B228" s="2" t="s">
        <v>1509</v>
      </c>
      <c r="C228" s="50" t="s">
        <v>75</v>
      </c>
      <c r="D228" s="53" t="s">
        <v>1423</v>
      </c>
      <c r="E228" s="33"/>
      <c r="F228" s="8" t="s">
        <v>1413</v>
      </c>
      <c r="G228" s="92" t="s">
        <v>1424</v>
      </c>
      <c r="H228" s="20" t="s">
        <v>666</v>
      </c>
      <c r="I228" s="3">
        <v>100</v>
      </c>
      <c r="J228" s="152">
        <v>1.1088</v>
      </c>
      <c r="K228" s="61" t="e">
        <f>#REF!*2.35/100</f>
        <v>#REF!</v>
      </c>
    </row>
    <row r="229" spans="1:11" ht="18">
      <c r="A229" s="1">
        <v>8</v>
      </c>
      <c r="B229" s="2" t="s">
        <v>1509</v>
      </c>
      <c r="C229" s="50" t="s">
        <v>75</v>
      </c>
      <c r="D229" s="53" t="s">
        <v>49</v>
      </c>
      <c r="E229" s="33"/>
      <c r="F229" s="8" t="s">
        <v>1413</v>
      </c>
      <c r="G229" s="92" t="s">
        <v>1425</v>
      </c>
      <c r="H229" s="20" t="s">
        <v>666</v>
      </c>
      <c r="I229" s="3">
        <v>100</v>
      </c>
      <c r="J229" s="152">
        <v>1.1088</v>
      </c>
      <c r="K229" s="61" t="e">
        <f>#REF!*2.35/100</f>
        <v>#REF!</v>
      </c>
    </row>
    <row r="230" spans="1:11" ht="21">
      <c r="A230" s="1">
        <v>9</v>
      </c>
      <c r="B230" s="2" t="s">
        <v>1509</v>
      </c>
      <c r="C230" s="50" t="s">
        <v>75</v>
      </c>
      <c r="D230" s="53" t="s">
        <v>373</v>
      </c>
      <c r="E230" s="33"/>
      <c r="F230" s="8" t="s">
        <v>188</v>
      </c>
      <c r="G230" s="92" t="s">
        <v>1426</v>
      </c>
      <c r="H230" s="20" t="s">
        <v>666</v>
      </c>
      <c r="I230" s="3">
        <v>100</v>
      </c>
      <c r="J230" s="152">
        <v>1.1088</v>
      </c>
      <c r="K230" s="61" t="e">
        <f>#REF!*2.35/100</f>
        <v>#REF!</v>
      </c>
    </row>
    <row r="231" spans="1:11" ht="31.5">
      <c r="A231" s="1">
        <v>10</v>
      </c>
      <c r="B231" s="2" t="s">
        <v>1509</v>
      </c>
      <c r="C231" s="65"/>
      <c r="D231" s="53" t="s">
        <v>378</v>
      </c>
      <c r="E231" s="33"/>
      <c r="F231" s="8" t="s">
        <v>385</v>
      </c>
      <c r="G231" s="92" t="s">
        <v>598</v>
      </c>
      <c r="H231" s="20" t="s">
        <v>348</v>
      </c>
      <c r="I231" s="3">
        <v>100</v>
      </c>
      <c r="J231" s="152">
        <v>1.1088</v>
      </c>
      <c r="K231" s="61" t="e">
        <f>#REF!*2.35/100</f>
        <v>#REF!</v>
      </c>
    </row>
    <row r="232" spans="1:11" ht="31.5">
      <c r="A232" s="1">
        <v>11</v>
      </c>
      <c r="B232" s="2" t="s">
        <v>1509</v>
      </c>
      <c r="C232" s="65"/>
      <c r="D232" s="57" t="s">
        <v>379</v>
      </c>
      <c r="E232" s="51" t="s">
        <v>76</v>
      </c>
      <c r="F232" s="8" t="s">
        <v>385</v>
      </c>
      <c r="G232" s="92" t="s">
        <v>599</v>
      </c>
      <c r="H232" s="20" t="s">
        <v>348</v>
      </c>
      <c r="I232" s="3">
        <v>100</v>
      </c>
      <c r="J232" s="152">
        <v>1.1088</v>
      </c>
      <c r="K232" s="61" t="e">
        <f>#REF!*2.35/100</f>
        <v>#REF!</v>
      </c>
    </row>
    <row r="233" spans="1:11" ht="31.5">
      <c r="A233" s="1">
        <v>12</v>
      </c>
      <c r="B233" s="2" t="s">
        <v>1509</v>
      </c>
      <c r="C233" s="65"/>
      <c r="D233" s="57" t="s">
        <v>544</v>
      </c>
      <c r="E233" s="64"/>
      <c r="F233" s="8" t="s">
        <v>385</v>
      </c>
      <c r="G233" s="92" t="s">
        <v>600</v>
      </c>
      <c r="H233" s="20" t="s">
        <v>491</v>
      </c>
      <c r="I233" s="3">
        <v>100</v>
      </c>
      <c r="J233" s="152">
        <v>1.1088</v>
      </c>
      <c r="K233" s="61" t="e">
        <f>#REF!*2.35/100</f>
        <v>#REF!</v>
      </c>
    </row>
    <row r="234" spans="1:11" ht="31.5">
      <c r="A234" s="1">
        <f t="shared" ref="A234:A240" si="8">A233+1</f>
        <v>13</v>
      </c>
      <c r="B234" s="2" t="s">
        <v>1509</v>
      </c>
      <c r="C234" s="65"/>
      <c r="D234" s="57" t="s">
        <v>380</v>
      </c>
      <c r="E234" s="33"/>
      <c r="F234" s="8" t="s">
        <v>385</v>
      </c>
      <c r="G234" s="92" t="s">
        <v>601</v>
      </c>
      <c r="H234" s="20" t="s">
        <v>348</v>
      </c>
      <c r="I234" s="3">
        <v>100</v>
      </c>
      <c r="J234" s="152">
        <v>1.1088</v>
      </c>
      <c r="K234" s="61" t="e">
        <f>#REF!*2.35/100</f>
        <v>#REF!</v>
      </c>
    </row>
    <row r="235" spans="1:11" ht="31.5">
      <c r="A235" s="1">
        <f t="shared" si="8"/>
        <v>14</v>
      </c>
      <c r="B235" s="2" t="s">
        <v>1509</v>
      </c>
      <c r="C235" s="65"/>
      <c r="D235" s="57" t="s">
        <v>381</v>
      </c>
      <c r="E235" s="33"/>
      <c r="F235" s="8" t="s">
        <v>385</v>
      </c>
      <c r="G235" s="92" t="s">
        <v>602</v>
      </c>
      <c r="H235" s="20" t="s">
        <v>348</v>
      </c>
      <c r="I235" s="3">
        <v>100</v>
      </c>
      <c r="J235" s="152">
        <v>1.1088</v>
      </c>
      <c r="K235" s="61" t="e">
        <f>#REF!*2.35/100</f>
        <v>#REF!</v>
      </c>
    </row>
    <row r="236" spans="1:11" ht="31.5">
      <c r="A236" s="1">
        <f t="shared" si="8"/>
        <v>15</v>
      </c>
      <c r="B236" s="2" t="s">
        <v>1509</v>
      </c>
      <c r="C236" s="65"/>
      <c r="D236" s="57" t="s">
        <v>545</v>
      </c>
      <c r="E236" s="33"/>
      <c r="F236" s="8" t="s">
        <v>385</v>
      </c>
      <c r="G236" s="92" t="s">
        <v>603</v>
      </c>
      <c r="H236" s="20" t="s">
        <v>491</v>
      </c>
      <c r="I236" s="3">
        <v>100</v>
      </c>
      <c r="J236" s="152">
        <v>1.1088</v>
      </c>
      <c r="K236" s="61" t="e">
        <f>#REF!*2.35/100</f>
        <v>#REF!</v>
      </c>
    </row>
    <row r="237" spans="1:11" ht="31.5">
      <c r="A237" s="1">
        <f t="shared" si="8"/>
        <v>16</v>
      </c>
      <c r="B237" s="2" t="s">
        <v>1509</v>
      </c>
      <c r="C237" s="122" t="s">
        <v>1059</v>
      </c>
      <c r="D237" s="57" t="s">
        <v>383</v>
      </c>
      <c r="E237" s="33"/>
      <c r="F237" s="8" t="s">
        <v>385</v>
      </c>
      <c r="G237" s="92" t="s">
        <v>604</v>
      </c>
      <c r="H237" s="20" t="s">
        <v>348</v>
      </c>
      <c r="I237" s="3">
        <v>100</v>
      </c>
      <c r="J237" s="152">
        <v>1.1088</v>
      </c>
      <c r="K237" s="61">
        <v>0</v>
      </c>
    </row>
    <row r="238" spans="1:11" ht="31.5">
      <c r="A238" s="1">
        <f t="shared" si="8"/>
        <v>17</v>
      </c>
      <c r="B238" s="2" t="s">
        <v>1509</v>
      </c>
      <c r="C238" s="65"/>
      <c r="D238" s="57" t="s">
        <v>546</v>
      </c>
      <c r="E238" s="33"/>
      <c r="F238" s="8" t="s">
        <v>385</v>
      </c>
      <c r="G238" s="92" t="s">
        <v>605</v>
      </c>
      <c r="H238" s="20" t="s">
        <v>491</v>
      </c>
      <c r="I238" s="3">
        <v>100</v>
      </c>
      <c r="J238" s="152">
        <v>1.1088</v>
      </c>
      <c r="K238" s="61" t="e">
        <f>#REF!*2.35/100</f>
        <v>#REF!</v>
      </c>
    </row>
    <row r="239" spans="1:11" ht="31.5">
      <c r="A239" s="1">
        <f t="shared" si="8"/>
        <v>18</v>
      </c>
      <c r="B239" s="2" t="s">
        <v>1509</v>
      </c>
      <c r="C239" s="122" t="s">
        <v>1059</v>
      </c>
      <c r="D239" s="57" t="s">
        <v>387</v>
      </c>
      <c r="E239" s="33"/>
      <c r="F239" s="8" t="s">
        <v>385</v>
      </c>
      <c r="G239" s="92" t="s">
        <v>606</v>
      </c>
      <c r="H239" s="20" t="s">
        <v>491</v>
      </c>
      <c r="I239" s="3">
        <v>100</v>
      </c>
      <c r="J239" s="152">
        <v>1.1088</v>
      </c>
      <c r="K239" s="61">
        <v>0</v>
      </c>
    </row>
    <row r="240" spans="1:11" ht="31.5">
      <c r="A240" s="1">
        <f t="shared" si="8"/>
        <v>19</v>
      </c>
      <c r="B240" s="2" t="s">
        <v>1509</v>
      </c>
      <c r="C240" s="122" t="s">
        <v>1059</v>
      </c>
      <c r="D240" s="57" t="s">
        <v>384</v>
      </c>
      <c r="E240" s="51" t="s">
        <v>76</v>
      </c>
      <c r="F240" s="8" t="s">
        <v>385</v>
      </c>
      <c r="G240" s="92" t="s">
        <v>607</v>
      </c>
      <c r="H240" s="20" t="s">
        <v>348</v>
      </c>
      <c r="I240" s="3">
        <v>100</v>
      </c>
      <c r="J240" s="152">
        <v>1.1088</v>
      </c>
      <c r="K240" s="61">
        <v>0</v>
      </c>
    </row>
    <row r="241" spans="1:12" ht="31.5">
      <c r="A241" s="1">
        <f>A240+1</f>
        <v>20</v>
      </c>
      <c r="B241" s="2" t="s">
        <v>1509</v>
      </c>
      <c r="C241" s="65"/>
      <c r="D241" s="57" t="s">
        <v>547</v>
      </c>
      <c r="E241" s="33"/>
      <c r="F241" s="8" t="s">
        <v>385</v>
      </c>
      <c r="G241" s="92" t="s">
        <v>608</v>
      </c>
      <c r="H241" s="20" t="s">
        <v>491</v>
      </c>
      <c r="I241" s="3">
        <v>100</v>
      </c>
      <c r="J241" s="152">
        <v>1.1088</v>
      </c>
      <c r="K241" s="61" t="e">
        <f>#REF!*2.35/100</f>
        <v>#REF!</v>
      </c>
    </row>
    <row r="242" spans="1:12" ht="31.5">
      <c r="A242" s="1">
        <f>A241+1</f>
        <v>21</v>
      </c>
      <c r="B242" s="2" t="s">
        <v>1509</v>
      </c>
      <c r="C242" s="65"/>
      <c r="D242" s="57" t="s">
        <v>548</v>
      </c>
      <c r="E242" s="33"/>
      <c r="F242" s="8" t="s">
        <v>1427</v>
      </c>
      <c r="G242" s="92" t="s">
        <v>609</v>
      </c>
      <c r="H242" s="20" t="s">
        <v>491</v>
      </c>
      <c r="I242" s="3">
        <v>100</v>
      </c>
      <c r="J242" s="152">
        <v>1.1088</v>
      </c>
      <c r="K242" s="61" t="e">
        <f>#REF!*2.35/100</f>
        <v>#REF!</v>
      </c>
    </row>
    <row r="243" spans="1:12" s="42" customFormat="1" ht="45">
      <c r="A243" s="1">
        <v>22</v>
      </c>
      <c r="E243" s="49"/>
      <c r="F243" s="161" t="s">
        <v>1428</v>
      </c>
      <c r="G243" s="161"/>
      <c r="H243" s="161"/>
      <c r="I243" s="162"/>
      <c r="J243" s="130" t="s">
        <v>1428</v>
      </c>
      <c r="K243" s="130"/>
      <c r="L243" s="130"/>
    </row>
    <row r="244" spans="1:12" ht="18">
      <c r="A244" s="1">
        <v>23</v>
      </c>
      <c r="B244" s="2" t="s">
        <v>1509</v>
      </c>
      <c r="C244" s="18"/>
      <c r="D244" s="57" t="s">
        <v>52</v>
      </c>
      <c r="E244" s="33"/>
      <c r="F244" s="8" t="s">
        <v>1529</v>
      </c>
      <c r="G244" s="92" t="s">
        <v>628</v>
      </c>
      <c r="H244" s="20"/>
      <c r="I244" s="3">
        <v>100</v>
      </c>
      <c r="J244" s="152">
        <v>0.90720000000000012</v>
      </c>
      <c r="K244" s="61" t="e">
        <f>#REF!*2.3/100</f>
        <v>#REF!</v>
      </c>
    </row>
    <row r="245" spans="1:12" ht="18">
      <c r="A245" s="42"/>
      <c r="B245" s="2" t="s">
        <v>1509</v>
      </c>
      <c r="C245" s="18"/>
      <c r="D245" s="57" t="s">
        <v>168</v>
      </c>
      <c r="E245" s="33"/>
      <c r="F245" s="8" t="s">
        <v>1510</v>
      </c>
      <c r="G245" s="92" t="s">
        <v>629</v>
      </c>
      <c r="H245" s="20"/>
      <c r="I245" s="3">
        <v>100</v>
      </c>
      <c r="J245" s="152">
        <v>0.90720000000000012</v>
      </c>
      <c r="K245" s="61" t="e">
        <f>#REF!*2.3/100</f>
        <v>#REF!</v>
      </c>
    </row>
    <row r="246" spans="1:12" ht="21">
      <c r="A246" s="1">
        <v>1</v>
      </c>
      <c r="B246" s="2" t="s">
        <v>1509</v>
      </c>
      <c r="C246" s="65"/>
      <c r="D246" s="57" t="s">
        <v>139</v>
      </c>
      <c r="E246" s="33"/>
      <c r="F246" s="8" t="s">
        <v>1526</v>
      </c>
      <c r="G246" s="92" t="s">
        <v>630</v>
      </c>
      <c r="H246" s="20" t="s">
        <v>128</v>
      </c>
      <c r="I246" s="3">
        <v>100</v>
      </c>
      <c r="J246" s="152">
        <v>0.90720000000000012</v>
      </c>
      <c r="K246" s="61" t="e">
        <f>#REF!*2.3/100</f>
        <v>#REF!</v>
      </c>
    </row>
    <row r="247" spans="1:12" ht="21">
      <c r="A247" s="1">
        <v>2</v>
      </c>
      <c r="B247" s="2" t="s">
        <v>1509</v>
      </c>
      <c r="C247" s="65"/>
      <c r="D247" s="57" t="s">
        <v>1626</v>
      </c>
      <c r="E247" s="33"/>
      <c r="F247" s="8" t="s">
        <v>1526</v>
      </c>
      <c r="G247" s="92" t="s">
        <v>631</v>
      </c>
      <c r="H247" s="20"/>
      <c r="I247" s="3">
        <v>100</v>
      </c>
      <c r="J247" s="152">
        <v>0.90720000000000012</v>
      </c>
      <c r="K247" s="61" t="e">
        <f>#REF!*2.3/100</f>
        <v>#REF!</v>
      </c>
    </row>
    <row r="248" spans="1:12" ht="18">
      <c r="A248" s="1">
        <v>3</v>
      </c>
      <c r="B248" s="2" t="s">
        <v>1509</v>
      </c>
      <c r="C248" s="18"/>
      <c r="D248" s="57" t="s">
        <v>1602</v>
      </c>
      <c r="E248" s="51" t="s">
        <v>76</v>
      </c>
      <c r="F248" s="8" t="s">
        <v>187</v>
      </c>
      <c r="G248" s="92" t="s">
        <v>632</v>
      </c>
      <c r="H248" s="20" t="s">
        <v>128</v>
      </c>
      <c r="I248" s="3">
        <v>100</v>
      </c>
      <c r="J248" s="152">
        <v>0.90720000000000012</v>
      </c>
      <c r="K248" s="61" t="e">
        <f>#REF!*2.3/100</f>
        <v>#REF!</v>
      </c>
    </row>
    <row r="249" spans="1:12" ht="21">
      <c r="A249" s="1">
        <v>4</v>
      </c>
      <c r="B249" s="2" t="s">
        <v>1509</v>
      </c>
      <c r="C249" s="18"/>
      <c r="D249" s="57" t="s">
        <v>1531</v>
      </c>
      <c r="E249" s="33"/>
      <c r="F249" s="8" t="s">
        <v>1526</v>
      </c>
      <c r="G249" s="92" t="s">
        <v>633</v>
      </c>
      <c r="H249" s="20"/>
      <c r="I249" s="3">
        <v>100</v>
      </c>
      <c r="J249" s="152">
        <v>0.90720000000000012</v>
      </c>
      <c r="K249" s="61" t="e">
        <f>#REF!*2.3/100</f>
        <v>#REF!</v>
      </c>
    </row>
    <row r="250" spans="1:12" ht="21">
      <c r="A250" s="1">
        <v>5</v>
      </c>
      <c r="B250" s="2" t="s">
        <v>1509</v>
      </c>
      <c r="C250" s="65"/>
      <c r="D250" s="57" t="s">
        <v>115</v>
      </c>
      <c r="E250" s="51" t="s">
        <v>76</v>
      </c>
      <c r="F250" s="8" t="s">
        <v>1526</v>
      </c>
      <c r="G250" s="92" t="s">
        <v>634</v>
      </c>
      <c r="H250" s="20"/>
      <c r="I250" s="3">
        <v>100</v>
      </c>
      <c r="J250" s="152">
        <v>0.90720000000000012</v>
      </c>
      <c r="K250" s="61" t="e">
        <f>#REF!*2.3/100</f>
        <v>#REF!</v>
      </c>
    </row>
    <row r="251" spans="1:12" ht="21">
      <c r="A251" s="1">
        <v>6</v>
      </c>
      <c r="B251" s="2" t="s">
        <v>1509</v>
      </c>
      <c r="C251" s="18"/>
      <c r="D251" s="57" t="s">
        <v>185</v>
      </c>
      <c r="E251" s="51" t="s">
        <v>76</v>
      </c>
      <c r="F251" s="8" t="s">
        <v>186</v>
      </c>
      <c r="G251" s="92" t="s">
        <v>635</v>
      </c>
      <c r="H251" s="20" t="s">
        <v>128</v>
      </c>
      <c r="I251" s="3">
        <v>100</v>
      </c>
      <c r="J251" s="152">
        <v>0.90720000000000012</v>
      </c>
      <c r="K251" s="61" t="e">
        <f>#REF!*2.3/100</f>
        <v>#REF!</v>
      </c>
    </row>
    <row r="252" spans="1:12" ht="21">
      <c r="A252" s="1">
        <v>7</v>
      </c>
      <c r="B252" s="2" t="s">
        <v>1509</v>
      </c>
      <c r="C252" s="65"/>
      <c r="D252" s="57" t="s">
        <v>116</v>
      </c>
      <c r="E252" s="51" t="s">
        <v>76</v>
      </c>
      <c r="F252" s="8" t="s">
        <v>1526</v>
      </c>
      <c r="G252" s="92" t="s">
        <v>636</v>
      </c>
      <c r="H252" s="20"/>
      <c r="I252" s="3">
        <v>100</v>
      </c>
      <c r="J252" s="152">
        <v>0.90720000000000012</v>
      </c>
      <c r="K252" s="61" t="e">
        <f>#REF!*2.3/100</f>
        <v>#REF!</v>
      </c>
    </row>
    <row r="253" spans="1:12" ht="21">
      <c r="A253" s="1">
        <v>8</v>
      </c>
      <c r="B253" s="2" t="s">
        <v>1509</v>
      </c>
      <c r="C253" s="65"/>
      <c r="D253" s="57" t="s">
        <v>138</v>
      </c>
      <c r="E253" s="64"/>
      <c r="F253" s="8" t="s">
        <v>1526</v>
      </c>
      <c r="G253" s="92" t="s">
        <v>637</v>
      </c>
      <c r="H253" s="20" t="s">
        <v>128</v>
      </c>
      <c r="I253" s="3">
        <v>100</v>
      </c>
      <c r="J253" s="152">
        <v>0.90720000000000012</v>
      </c>
      <c r="K253" s="61" t="e">
        <f>#REF!*2.3/100</f>
        <v>#REF!</v>
      </c>
    </row>
    <row r="254" spans="1:12" ht="18">
      <c r="A254" s="1">
        <f>A253+1</f>
        <v>9</v>
      </c>
      <c r="B254" s="2" t="s">
        <v>1509</v>
      </c>
      <c r="C254" s="18"/>
      <c r="D254" s="57" t="s">
        <v>0</v>
      </c>
      <c r="E254" s="51" t="s">
        <v>76</v>
      </c>
      <c r="F254" s="8" t="s">
        <v>1534</v>
      </c>
      <c r="G254" s="92" t="s">
        <v>638</v>
      </c>
      <c r="H254" s="20" t="s">
        <v>270</v>
      </c>
      <c r="I254" s="3">
        <v>100</v>
      </c>
      <c r="J254" s="152">
        <v>0.90720000000000012</v>
      </c>
      <c r="K254" s="61" t="e">
        <f>#REF!*2.3/100</f>
        <v>#REF!</v>
      </c>
    </row>
    <row r="255" spans="1:12" s="42" customFormat="1" ht="105">
      <c r="A255" s="1">
        <f>A254+1</f>
        <v>10</v>
      </c>
      <c r="B255" s="134"/>
      <c r="C255" s="134"/>
      <c r="D255" s="134"/>
      <c r="E255" s="49"/>
      <c r="F255" s="161" t="s">
        <v>512</v>
      </c>
      <c r="G255" s="161"/>
      <c r="H255" s="161"/>
      <c r="I255" s="162"/>
      <c r="J255" s="130" t="s">
        <v>512</v>
      </c>
      <c r="K255" s="130"/>
      <c r="L255" s="130"/>
    </row>
    <row r="256" spans="1:12" ht="18">
      <c r="A256" s="1">
        <f>A255+1</f>
        <v>11</v>
      </c>
      <c r="B256" s="2" t="s">
        <v>1116</v>
      </c>
      <c r="C256" s="65"/>
      <c r="D256" s="57" t="s">
        <v>1504</v>
      </c>
      <c r="E256" s="33"/>
      <c r="F256" s="10"/>
      <c r="G256" s="92" t="s">
        <v>1117</v>
      </c>
      <c r="H256" s="20" t="s">
        <v>128</v>
      </c>
      <c r="I256" s="12">
        <v>20</v>
      </c>
      <c r="J256" s="152">
        <v>6.5520000000000005</v>
      </c>
      <c r="K256" s="61" t="e">
        <f>#REF!*3/20</f>
        <v>#REF!</v>
      </c>
    </row>
    <row r="257" spans="1:12" ht="23.25">
      <c r="A257" s="133"/>
      <c r="B257" s="2" t="s">
        <v>1116</v>
      </c>
      <c r="C257" s="65"/>
      <c r="D257" s="57" t="s">
        <v>182</v>
      </c>
      <c r="E257" s="51" t="s">
        <v>76</v>
      </c>
      <c r="F257" s="10"/>
      <c r="G257" s="92" t="s">
        <v>1118</v>
      </c>
      <c r="H257" s="20" t="s">
        <v>128</v>
      </c>
      <c r="I257" s="12">
        <v>20</v>
      </c>
      <c r="J257" s="152">
        <v>6.5520000000000005</v>
      </c>
      <c r="K257" s="61" t="e">
        <f>#REF!*3/20</f>
        <v>#REF!</v>
      </c>
    </row>
    <row r="258" spans="1:12" ht="18">
      <c r="A258" s="1">
        <v>1</v>
      </c>
      <c r="B258" s="2" t="s">
        <v>1116</v>
      </c>
      <c r="C258" s="65"/>
      <c r="D258" s="57" t="s">
        <v>206</v>
      </c>
      <c r="E258" s="33"/>
      <c r="F258" s="10"/>
      <c r="G258" s="92" t="s">
        <v>1119</v>
      </c>
      <c r="H258" s="20" t="s">
        <v>128</v>
      </c>
      <c r="I258" s="12">
        <v>20</v>
      </c>
      <c r="J258" s="152">
        <v>6.5520000000000005</v>
      </c>
      <c r="K258" s="61" t="e">
        <f>#REF!*3/20</f>
        <v>#REF!</v>
      </c>
    </row>
    <row r="259" spans="1:12" ht="18">
      <c r="A259" s="1">
        <v>2</v>
      </c>
      <c r="B259" s="2" t="s">
        <v>1116</v>
      </c>
      <c r="C259" s="65"/>
      <c r="D259" s="57" t="s">
        <v>1624</v>
      </c>
      <c r="E259" s="33"/>
      <c r="F259" s="10"/>
      <c r="G259" s="92" t="s">
        <v>1120</v>
      </c>
      <c r="H259" s="20" t="s">
        <v>128</v>
      </c>
      <c r="I259" s="12">
        <v>20</v>
      </c>
      <c r="J259" s="152">
        <v>6.5520000000000005</v>
      </c>
      <c r="K259" s="61" t="e">
        <f>#REF!*3/20</f>
        <v>#REF!</v>
      </c>
    </row>
    <row r="260" spans="1:12" ht="18">
      <c r="A260" s="1">
        <v>3</v>
      </c>
      <c r="B260" s="2" t="s">
        <v>1116</v>
      </c>
      <c r="C260" s="65"/>
      <c r="D260" s="57" t="s">
        <v>181</v>
      </c>
      <c r="E260" s="30"/>
      <c r="F260" s="10"/>
      <c r="G260" s="92" t="s">
        <v>1121</v>
      </c>
      <c r="H260" s="20" t="s">
        <v>128</v>
      </c>
      <c r="I260" s="12">
        <v>20</v>
      </c>
      <c r="J260" s="152">
        <v>6.5520000000000005</v>
      </c>
      <c r="K260" s="61" t="e">
        <f>#REF!*3/20</f>
        <v>#REF!</v>
      </c>
    </row>
    <row r="261" spans="1:12" ht="18">
      <c r="A261" s="1">
        <f>A260+1</f>
        <v>4</v>
      </c>
      <c r="B261" s="2" t="s">
        <v>1116</v>
      </c>
      <c r="C261" s="65"/>
      <c r="D261" s="57" t="s">
        <v>183</v>
      </c>
      <c r="E261" s="51" t="s">
        <v>76</v>
      </c>
      <c r="F261" s="10"/>
      <c r="G261" s="92" t="s">
        <v>1122</v>
      </c>
      <c r="H261" s="20" t="s">
        <v>128</v>
      </c>
      <c r="I261" s="12">
        <v>20</v>
      </c>
      <c r="J261" s="152">
        <v>6.5520000000000005</v>
      </c>
      <c r="K261" s="61" t="e">
        <f>#REF!*3/20</f>
        <v>#REF!</v>
      </c>
    </row>
    <row r="262" spans="1:12" ht="18">
      <c r="A262" s="1">
        <f>A261+1</f>
        <v>5</v>
      </c>
      <c r="B262" s="2" t="s">
        <v>1116</v>
      </c>
      <c r="C262" s="65"/>
      <c r="D262" s="57" t="s">
        <v>184</v>
      </c>
      <c r="E262" s="33"/>
      <c r="F262" s="10"/>
      <c r="G262" s="92" t="s">
        <v>1123</v>
      </c>
      <c r="H262" s="20" t="s">
        <v>128</v>
      </c>
      <c r="I262" s="12">
        <v>20</v>
      </c>
      <c r="J262" s="152">
        <v>6.5520000000000005</v>
      </c>
      <c r="K262" s="61" t="e">
        <f>#REF!*3/20</f>
        <v>#REF!</v>
      </c>
    </row>
    <row r="263" spans="1:12" ht="18">
      <c r="A263" s="1">
        <f>A262+1</f>
        <v>6</v>
      </c>
      <c r="B263" s="2" t="s">
        <v>1116</v>
      </c>
      <c r="C263" s="65"/>
      <c r="D263" s="57" t="s">
        <v>1630</v>
      </c>
      <c r="E263" s="33"/>
      <c r="F263" s="10"/>
      <c r="G263" s="92" t="s">
        <v>1124</v>
      </c>
      <c r="H263" s="20" t="s">
        <v>128</v>
      </c>
      <c r="I263" s="12">
        <v>20</v>
      </c>
      <c r="J263" s="154">
        <v>6.5520000000000005</v>
      </c>
      <c r="K263" s="61" t="e">
        <f>#REF!*3/20</f>
        <v>#REF!</v>
      </c>
    </row>
    <row r="264" spans="1:12" ht="44.25">
      <c r="A264" s="1">
        <f>A263+1</f>
        <v>7</v>
      </c>
      <c r="B264" s="139"/>
      <c r="C264" s="139"/>
      <c r="D264" s="139"/>
      <c r="E264" s="139"/>
      <c r="F264" s="139"/>
      <c r="G264" s="139"/>
      <c r="H264" s="139"/>
      <c r="I264" s="140"/>
      <c r="J264" s="145"/>
      <c r="K264" s="61"/>
    </row>
    <row r="265" spans="1:12" s="42" customFormat="1" ht="120">
      <c r="A265" s="1">
        <f>A264+1</f>
        <v>8</v>
      </c>
      <c r="B265" s="134"/>
      <c r="C265" s="134"/>
      <c r="D265" s="134"/>
      <c r="E265" s="49"/>
      <c r="F265" s="161" t="s">
        <v>550</v>
      </c>
      <c r="G265" s="161"/>
      <c r="H265" s="161"/>
      <c r="I265" s="161"/>
      <c r="J265" s="130" t="s">
        <v>550</v>
      </c>
      <c r="K265" s="130"/>
      <c r="L265" s="130"/>
    </row>
    <row r="266" spans="1:12" ht="44.25">
      <c r="A266" s="138" t="s">
        <v>439</v>
      </c>
      <c r="B266" s="2" t="s">
        <v>1107</v>
      </c>
      <c r="C266" s="65"/>
      <c r="D266" s="57" t="s">
        <v>551</v>
      </c>
      <c r="E266" s="64"/>
      <c r="F266" s="83" t="s">
        <v>552</v>
      </c>
      <c r="G266" s="92" t="s">
        <v>1108</v>
      </c>
      <c r="H266" s="47" t="s">
        <v>491</v>
      </c>
      <c r="I266" s="12">
        <v>50</v>
      </c>
      <c r="J266" s="152">
        <v>2.7216000000000005</v>
      </c>
      <c r="K266" s="61" t="e">
        <f>#REF!*1.8/50</f>
        <v>#REF!</v>
      </c>
    </row>
    <row r="267" spans="1:12" ht="46.5">
      <c r="A267" s="133" t="s">
        <v>549</v>
      </c>
      <c r="B267" s="2" t="s">
        <v>1107</v>
      </c>
      <c r="C267" s="65"/>
      <c r="D267" s="57" t="s">
        <v>553</v>
      </c>
      <c r="E267" s="64"/>
      <c r="F267" s="83" t="s">
        <v>552</v>
      </c>
      <c r="G267" s="92" t="s">
        <v>1109</v>
      </c>
      <c r="H267" s="47" t="s">
        <v>491</v>
      </c>
      <c r="I267" s="12">
        <v>50</v>
      </c>
      <c r="J267" s="152">
        <v>2.7216000000000005</v>
      </c>
      <c r="K267" s="61" t="e">
        <f>#REF!*1.8/50</f>
        <v>#REF!</v>
      </c>
    </row>
    <row r="268" spans="1:12" ht="18">
      <c r="A268" s="1">
        <v>1</v>
      </c>
      <c r="B268" s="2" t="s">
        <v>1107</v>
      </c>
      <c r="C268" s="65"/>
      <c r="D268" s="57" t="s">
        <v>554</v>
      </c>
      <c r="E268" s="64"/>
      <c r="F268" s="83" t="s">
        <v>552</v>
      </c>
      <c r="G268" s="92" t="s">
        <v>1110</v>
      </c>
      <c r="H268" s="47" t="s">
        <v>491</v>
      </c>
      <c r="I268" s="12">
        <v>50</v>
      </c>
      <c r="J268" s="152">
        <v>2.7216000000000005</v>
      </c>
      <c r="K268" s="61" t="e">
        <f>#REF!*1.8/50</f>
        <v>#REF!</v>
      </c>
    </row>
    <row r="269" spans="1:12" ht="18">
      <c r="A269" s="1">
        <f t="shared" ref="A269:A275" si="9">A268+1</f>
        <v>2</v>
      </c>
      <c r="B269" s="2" t="s">
        <v>1107</v>
      </c>
      <c r="C269" s="65"/>
      <c r="D269" s="57" t="s">
        <v>555</v>
      </c>
      <c r="E269" s="64"/>
      <c r="F269" s="83" t="s">
        <v>552</v>
      </c>
      <c r="G269" s="92" t="s">
        <v>1111</v>
      </c>
      <c r="H269" s="47" t="s">
        <v>491</v>
      </c>
      <c r="I269" s="12">
        <v>50</v>
      </c>
      <c r="J269" s="152">
        <v>2.7216000000000005</v>
      </c>
      <c r="K269" s="61" t="e">
        <f>#REF!*1.8/50</f>
        <v>#REF!</v>
      </c>
    </row>
    <row r="270" spans="1:12" ht="18">
      <c r="A270" s="1">
        <f t="shared" si="9"/>
        <v>3</v>
      </c>
      <c r="B270" s="2" t="s">
        <v>1107</v>
      </c>
      <c r="C270" s="65"/>
      <c r="D270" s="57" t="s">
        <v>556</v>
      </c>
      <c r="E270" s="64"/>
      <c r="F270" s="83" t="s">
        <v>559</v>
      </c>
      <c r="G270" s="92" t="s">
        <v>1112</v>
      </c>
      <c r="H270" s="47" t="s">
        <v>491</v>
      </c>
      <c r="I270" s="12">
        <v>50</v>
      </c>
      <c r="J270" s="152">
        <v>2.7216000000000005</v>
      </c>
      <c r="K270" s="61" t="e">
        <f>#REF!*1.8/50</f>
        <v>#REF!</v>
      </c>
    </row>
    <row r="271" spans="1:12" ht="18">
      <c r="A271" s="1">
        <f t="shared" si="9"/>
        <v>4</v>
      </c>
      <c r="B271" s="2" t="s">
        <v>1107</v>
      </c>
      <c r="C271" s="65"/>
      <c r="D271" s="57" t="s">
        <v>557</v>
      </c>
      <c r="E271" s="64"/>
      <c r="F271" s="83" t="s">
        <v>559</v>
      </c>
      <c r="G271" s="92" t="s">
        <v>1113</v>
      </c>
      <c r="H271" s="47" t="s">
        <v>491</v>
      </c>
      <c r="I271" s="12">
        <v>50</v>
      </c>
      <c r="J271" s="152">
        <v>2.7216000000000005</v>
      </c>
      <c r="K271" s="61" t="e">
        <f>#REF!*1.8/50</f>
        <v>#REF!</v>
      </c>
    </row>
    <row r="272" spans="1:12" ht="18">
      <c r="A272" s="1">
        <f t="shared" si="9"/>
        <v>5</v>
      </c>
      <c r="B272" s="2" t="s">
        <v>1107</v>
      </c>
      <c r="C272" s="65"/>
      <c r="D272" s="57" t="s">
        <v>1583</v>
      </c>
      <c r="E272" s="64"/>
      <c r="F272" s="83" t="s">
        <v>559</v>
      </c>
      <c r="G272" s="92" t="s">
        <v>1114</v>
      </c>
      <c r="H272" s="47" t="s">
        <v>491</v>
      </c>
      <c r="I272" s="12">
        <v>50</v>
      </c>
      <c r="J272" s="152">
        <v>2.7216000000000005</v>
      </c>
      <c r="K272" s="61" t="e">
        <f>#REF!*1.8/50</f>
        <v>#REF!</v>
      </c>
    </row>
    <row r="273" spans="1:12" ht="18">
      <c r="A273" s="1">
        <f t="shared" si="9"/>
        <v>6</v>
      </c>
      <c r="B273" s="2" t="s">
        <v>1107</v>
      </c>
      <c r="C273" s="65"/>
      <c r="D273" s="57" t="s">
        <v>558</v>
      </c>
      <c r="E273" s="64"/>
      <c r="F273" s="83" t="s">
        <v>559</v>
      </c>
      <c r="G273" s="92" t="s">
        <v>1115</v>
      </c>
      <c r="H273" s="47" t="s">
        <v>491</v>
      </c>
      <c r="I273" s="12">
        <v>50</v>
      </c>
      <c r="J273" s="152">
        <v>2.7216000000000005</v>
      </c>
      <c r="K273" s="61" t="e">
        <f>#REF!*1.8/50</f>
        <v>#REF!</v>
      </c>
    </row>
    <row r="274" spans="1:12" ht="120">
      <c r="A274" s="1">
        <f t="shared" si="9"/>
        <v>7</v>
      </c>
      <c r="B274" s="134"/>
      <c r="C274" s="134"/>
      <c r="D274" s="134"/>
      <c r="E274" s="49"/>
      <c r="F274" s="161" t="s">
        <v>77</v>
      </c>
      <c r="G274" s="161"/>
      <c r="H274" s="161"/>
      <c r="I274" s="162"/>
      <c r="J274" s="130" t="s">
        <v>1659</v>
      </c>
      <c r="K274" s="130"/>
      <c r="L274" s="130"/>
    </row>
    <row r="275" spans="1:12" ht="18">
      <c r="A275" s="1">
        <f t="shared" si="9"/>
        <v>8</v>
      </c>
      <c r="B275" s="2" t="s">
        <v>1507</v>
      </c>
      <c r="C275" s="18"/>
      <c r="D275" s="57" t="s">
        <v>166</v>
      </c>
      <c r="E275" s="64"/>
      <c r="F275" s="83" t="s">
        <v>466</v>
      </c>
      <c r="G275" s="92" t="s">
        <v>1104</v>
      </c>
      <c r="H275" s="47" t="s">
        <v>128</v>
      </c>
      <c r="I275" s="12">
        <v>10</v>
      </c>
      <c r="J275" s="152">
        <v>5.1408000000000005</v>
      </c>
      <c r="K275" s="61" t="e">
        <f>#REF!*2.2/10</f>
        <v>#REF!</v>
      </c>
    </row>
    <row r="276" spans="1:12" ht="116.25">
      <c r="A276" s="133" t="s">
        <v>1559</v>
      </c>
      <c r="B276" s="2" t="s">
        <v>1507</v>
      </c>
      <c r="C276" s="65"/>
      <c r="D276" s="57" t="s">
        <v>117</v>
      </c>
      <c r="E276" s="64"/>
      <c r="F276" s="83" t="s">
        <v>466</v>
      </c>
      <c r="G276" s="92" t="s">
        <v>1105</v>
      </c>
      <c r="H276" s="47"/>
      <c r="I276" s="12">
        <v>10</v>
      </c>
      <c r="J276" s="152">
        <v>5.1408000000000005</v>
      </c>
      <c r="K276" s="61" t="e">
        <f>#REF!*2.2/10</f>
        <v>#REF!</v>
      </c>
    </row>
    <row r="277" spans="1:12" ht="18">
      <c r="A277" s="1">
        <v>1</v>
      </c>
      <c r="B277" s="2" t="s">
        <v>1507</v>
      </c>
      <c r="C277" s="65"/>
      <c r="D277" s="57" t="s">
        <v>167</v>
      </c>
      <c r="E277" s="64"/>
      <c r="F277" s="83" t="s">
        <v>466</v>
      </c>
      <c r="G277" s="92" t="s">
        <v>1106</v>
      </c>
      <c r="H277" s="47" t="s">
        <v>128</v>
      </c>
      <c r="I277" s="12">
        <v>10</v>
      </c>
      <c r="J277" s="152">
        <v>5.1408000000000005</v>
      </c>
      <c r="K277" s="61" t="e">
        <f>#REF!*2.2/10</f>
        <v>#REF!</v>
      </c>
    </row>
    <row r="278" spans="1:12" ht="120">
      <c r="A278" s="1">
        <v>2</v>
      </c>
      <c r="B278" s="70"/>
      <c r="C278" s="70"/>
      <c r="D278" s="70"/>
      <c r="E278" s="81"/>
      <c r="F278" s="161" t="s">
        <v>261</v>
      </c>
      <c r="G278" s="161"/>
      <c r="H278" s="161"/>
      <c r="I278" s="162"/>
      <c r="J278" s="130" t="s">
        <v>1660</v>
      </c>
      <c r="K278" s="130"/>
      <c r="L278" s="130"/>
    </row>
    <row r="279" spans="1:12" ht="18">
      <c r="A279" s="1">
        <v>3</v>
      </c>
      <c r="B279" s="2" t="s">
        <v>1507</v>
      </c>
      <c r="C279" s="65"/>
      <c r="D279" s="57" t="s">
        <v>1616</v>
      </c>
      <c r="E279" s="64"/>
      <c r="F279" s="10"/>
      <c r="G279" s="92" t="s">
        <v>1086</v>
      </c>
      <c r="H279" s="47" t="s">
        <v>128</v>
      </c>
      <c r="I279" s="12">
        <v>15</v>
      </c>
      <c r="J279" s="152">
        <v>5.1408000000000005</v>
      </c>
      <c r="K279" s="61" t="e">
        <f>#REF!*2/15</f>
        <v>#REF!</v>
      </c>
    </row>
    <row r="280" spans="1:12" ht="18">
      <c r="A280" s="69"/>
      <c r="B280" s="2" t="s">
        <v>1507</v>
      </c>
      <c r="C280" s="65"/>
      <c r="D280" s="57" t="s">
        <v>264</v>
      </c>
      <c r="E280" s="64"/>
      <c r="F280" s="61"/>
      <c r="G280" s="92" t="s">
        <v>1087</v>
      </c>
      <c r="H280" s="47" t="s">
        <v>128</v>
      </c>
      <c r="I280" s="12">
        <v>15</v>
      </c>
      <c r="J280" s="152">
        <v>5.1408000000000005</v>
      </c>
      <c r="K280" s="61" t="e">
        <f>#REF!*2/15</f>
        <v>#REF!</v>
      </c>
    </row>
    <row r="281" spans="1:12" ht="18">
      <c r="A281" s="1">
        <f>A279+1</f>
        <v>4</v>
      </c>
      <c r="B281" s="2" t="s">
        <v>1507</v>
      </c>
      <c r="C281" s="65"/>
      <c r="D281" s="57" t="s">
        <v>207</v>
      </c>
      <c r="E281" s="64"/>
      <c r="F281" s="83" t="s">
        <v>466</v>
      </c>
      <c r="G281" s="92" t="s">
        <v>1088</v>
      </c>
      <c r="H281" s="47" t="s">
        <v>128</v>
      </c>
      <c r="I281" s="12">
        <v>15</v>
      </c>
      <c r="J281" s="152">
        <v>5.1408000000000005</v>
      </c>
      <c r="K281" s="61" t="e">
        <f>#REF!*2/15</f>
        <v>#REF!</v>
      </c>
    </row>
    <row r="282" spans="1:12" ht="18">
      <c r="A282" s="1">
        <f>A281+1</f>
        <v>5</v>
      </c>
      <c r="B282" s="2" t="s">
        <v>1507</v>
      </c>
      <c r="C282" s="65"/>
      <c r="D282" s="57" t="s">
        <v>1522</v>
      </c>
      <c r="E282" s="64"/>
      <c r="F282" s="83" t="s">
        <v>466</v>
      </c>
      <c r="G282" s="92" t="s">
        <v>1089</v>
      </c>
      <c r="H282" s="47" t="s">
        <v>128</v>
      </c>
      <c r="I282" s="12">
        <v>15</v>
      </c>
      <c r="J282" s="152">
        <v>5.1408000000000005</v>
      </c>
      <c r="K282" s="61" t="e">
        <f>#REF!*2/15</f>
        <v>#REF!</v>
      </c>
    </row>
    <row r="283" spans="1:12" ht="18">
      <c r="A283" s="1">
        <f t="shared" ref="A283:A303" si="10">A282+1</f>
        <v>6</v>
      </c>
      <c r="B283" s="2" t="s">
        <v>1507</v>
      </c>
      <c r="C283" s="65"/>
      <c r="D283" s="57" t="s">
        <v>70</v>
      </c>
      <c r="E283" s="64"/>
      <c r="F283" s="10"/>
      <c r="G283" s="92" t="s">
        <v>1090</v>
      </c>
      <c r="H283" s="47" t="s">
        <v>128</v>
      </c>
      <c r="I283" s="12">
        <v>15</v>
      </c>
      <c r="J283" s="152">
        <v>5.1408000000000005</v>
      </c>
      <c r="K283" s="61" t="e">
        <f>#REF!*2/15</f>
        <v>#REF!</v>
      </c>
    </row>
    <row r="284" spans="1:12" ht="18">
      <c r="A284" s="1">
        <f t="shared" si="10"/>
        <v>7</v>
      </c>
      <c r="B284" s="2" t="s">
        <v>1507</v>
      </c>
      <c r="C284" s="65"/>
      <c r="D284" s="57" t="s">
        <v>101</v>
      </c>
      <c r="E284" s="64"/>
      <c r="F284" s="61"/>
      <c r="G284" s="92" t="s">
        <v>1091</v>
      </c>
      <c r="H284" s="47" t="s">
        <v>128</v>
      </c>
      <c r="I284" s="12">
        <v>15</v>
      </c>
      <c r="J284" s="152">
        <v>5.1408000000000005</v>
      </c>
      <c r="K284" s="61" t="e">
        <f>#REF!*2/15</f>
        <v>#REF!</v>
      </c>
    </row>
    <row r="285" spans="1:12" ht="18">
      <c r="A285" s="1">
        <f t="shared" si="10"/>
        <v>8</v>
      </c>
      <c r="B285" s="2" t="s">
        <v>1507</v>
      </c>
      <c r="C285" s="65"/>
      <c r="D285" s="57" t="s">
        <v>260</v>
      </c>
      <c r="E285" s="64"/>
      <c r="F285" s="61"/>
      <c r="G285" s="92" t="s">
        <v>1092</v>
      </c>
      <c r="H285" s="47" t="s">
        <v>128</v>
      </c>
      <c r="I285" s="12">
        <v>15</v>
      </c>
      <c r="J285" s="152">
        <v>5.1408000000000005</v>
      </c>
      <c r="K285" s="61" t="e">
        <f>#REF!*2/15</f>
        <v>#REF!</v>
      </c>
    </row>
    <row r="286" spans="1:12" ht="18">
      <c r="A286" s="1">
        <f t="shared" si="10"/>
        <v>9</v>
      </c>
      <c r="B286" s="2" t="s">
        <v>1507</v>
      </c>
      <c r="C286" s="65"/>
      <c r="D286" s="57" t="s">
        <v>265</v>
      </c>
      <c r="E286" s="64"/>
      <c r="F286" s="83" t="s">
        <v>466</v>
      </c>
      <c r="G286" s="92" t="s">
        <v>1093</v>
      </c>
      <c r="H286" s="47" t="s">
        <v>128</v>
      </c>
      <c r="I286" s="12">
        <v>15</v>
      </c>
      <c r="J286" s="152">
        <v>5.1408000000000005</v>
      </c>
      <c r="K286" s="61" t="e">
        <f>#REF!*2/15</f>
        <v>#REF!</v>
      </c>
    </row>
    <row r="287" spans="1:12" ht="18">
      <c r="A287" s="1">
        <f t="shared" si="10"/>
        <v>10</v>
      </c>
      <c r="B287" s="2" t="s">
        <v>1507</v>
      </c>
      <c r="C287" s="65"/>
      <c r="D287" s="57" t="s">
        <v>1635</v>
      </c>
      <c r="E287" s="64"/>
      <c r="F287" s="83" t="s">
        <v>466</v>
      </c>
      <c r="G287" s="92" t="s">
        <v>1094</v>
      </c>
      <c r="H287" s="47" t="s">
        <v>128</v>
      </c>
      <c r="I287" s="12">
        <v>15</v>
      </c>
      <c r="J287" s="152">
        <v>5.1408000000000005</v>
      </c>
      <c r="K287" s="61" t="e">
        <f>#REF!*2/15</f>
        <v>#REF!</v>
      </c>
    </row>
    <row r="288" spans="1:12" ht="18">
      <c r="A288" s="1">
        <f t="shared" si="10"/>
        <v>11</v>
      </c>
      <c r="B288" s="2" t="s">
        <v>1507</v>
      </c>
      <c r="C288" s="65"/>
      <c r="D288" s="57" t="s">
        <v>266</v>
      </c>
      <c r="E288" s="64"/>
      <c r="F288" s="10"/>
      <c r="G288" s="92" t="s">
        <v>1095</v>
      </c>
      <c r="H288" s="47" t="s">
        <v>128</v>
      </c>
      <c r="I288" s="12">
        <v>15</v>
      </c>
      <c r="J288" s="152">
        <v>5.1408000000000005</v>
      </c>
      <c r="K288" s="61" t="e">
        <f>#REF!*2/15</f>
        <v>#REF!</v>
      </c>
    </row>
    <row r="289" spans="1:12" ht="18">
      <c r="A289" s="1">
        <f t="shared" si="10"/>
        <v>12</v>
      </c>
      <c r="B289" s="2" t="s">
        <v>1507</v>
      </c>
      <c r="C289" s="65"/>
      <c r="D289" s="57" t="s">
        <v>259</v>
      </c>
      <c r="E289" s="64"/>
      <c r="F289" s="83" t="s">
        <v>466</v>
      </c>
      <c r="G289" s="92" t="s">
        <v>1096</v>
      </c>
      <c r="H289" s="47" t="s">
        <v>128</v>
      </c>
      <c r="I289" s="12">
        <v>15</v>
      </c>
      <c r="J289" s="152">
        <v>5.1408000000000005</v>
      </c>
      <c r="K289" s="61" t="e">
        <f>#REF!*2/15</f>
        <v>#REF!</v>
      </c>
    </row>
    <row r="290" spans="1:12" ht="18">
      <c r="A290" s="1">
        <f t="shared" si="10"/>
        <v>13</v>
      </c>
      <c r="B290" s="2" t="s">
        <v>1507</v>
      </c>
      <c r="C290" s="65"/>
      <c r="D290" s="57" t="s">
        <v>1504</v>
      </c>
      <c r="E290" s="64"/>
      <c r="F290" s="10" t="s">
        <v>484</v>
      </c>
      <c r="G290" s="92" t="s">
        <v>1097</v>
      </c>
      <c r="H290" s="47" t="s">
        <v>348</v>
      </c>
      <c r="I290" s="12">
        <v>10</v>
      </c>
      <c r="J290" s="152">
        <v>5.1408000000000005</v>
      </c>
      <c r="K290" s="61" t="e">
        <f>#REF!*2/15</f>
        <v>#REF!</v>
      </c>
    </row>
    <row r="291" spans="1:12" ht="18">
      <c r="A291" s="1">
        <f t="shared" si="10"/>
        <v>14</v>
      </c>
      <c r="B291" s="2" t="s">
        <v>1507</v>
      </c>
      <c r="C291" s="65"/>
      <c r="D291" s="57" t="s">
        <v>474</v>
      </c>
      <c r="E291" s="64"/>
      <c r="F291" s="10" t="s">
        <v>484</v>
      </c>
      <c r="G291" s="92" t="s">
        <v>1098</v>
      </c>
      <c r="H291" s="47" t="s">
        <v>348</v>
      </c>
      <c r="I291" s="12">
        <v>10</v>
      </c>
      <c r="J291" s="152">
        <v>5.1408000000000005</v>
      </c>
      <c r="K291" s="61" t="e">
        <f>#REF!*2/15</f>
        <v>#REF!</v>
      </c>
    </row>
    <row r="292" spans="1:12" ht="18">
      <c r="A292" s="1">
        <f t="shared" si="10"/>
        <v>15</v>
      </c>
      <c r="B292" s="2" t="s">
        <v>1507</v>
      </c>
      <c r="C292" s="65"/>
      <c r="D292" s="57" t="s">
        <v>1583</v>
      </c>
      <c r="E292" s="64"/>
      <c r="F292" s="10" t="s">
        <v>484</v>
      </c>
      <c r="G292" s="92" t="s">
        <v>1099</v>
      </c>
      <c r="H292" s="47" t="s">
        <v>348</v>
      </c>
      <c r="I292" s="12">
        <v>10</v>
      </c>
      <c r="J292" s="152">
        <v>5.1408000000000005</v>
      </c>
      <c r="K292" s="61" t="e">
        <f>#REF!*2/15</f>
        <v>#REF!</v>
      </c>
    </row>
    <row r="293" spans="1:12" ht="18">
      <c r="A293" s="1">
        <f t="shared" si="10"/>
        <v>16</v>
      </c>
      <c r="B293" s="2" t="s">
        <v>1507</v>
      </c>
      <c r="C293" s="65"/>
      <c r="D293" s="57" t="s">
        <v>475</v>
      </c>
      <c r="E293" s="64"/>
      <c r="F293" s="10" t="s">
        <v>484</v>
      </c>
      <c r="G293" s="92" t="s">
        <v>1100</v>
      </c>
      <c r="H293" s="47" t="s">
        <v>348</v>
      </c>
      <c r="I293" s="12">
        <v>10</v>
      </c>
      <c r="J293" s="152">
        <v>5.1408000000000005</v>
      </c>
      <c r="K293" s="61" t="e">
        <f>#REF!*2/15</f>
        <v>#REF!</v>
      </c>
    </row>
    <row r="294" spans="1:12" ht="18">
      <c r="A294" s="1">
        <f t="shared" si="10"/>
        <v>17</v>
      </c>
      <c r="B294" s="2" t="s">
        <v>1507</v>
      </c>
      <c r="C294" s="65"/>
      <c r="D294" s="57" t="s">
        <v>1600</v>
      </c>
      <c r="E294" s="64"/>
      <c r="F294" s="10" t="s">
        <v>484</v>
      </c>
      <c r="G294" s="92" t="s">
        <v>1101</v>
      </c>
      <c r="H294" s="47" t="s">
        <v>348</v>
      </c>
      <c r="I294" s="12">
        <v>10</v>
      </c>
      <c r="J294" s="152">
        <v>5.1408000000000005</v>
      </c>
      <c r="K294" s="61" t="e">
        <f>#REF!*2/15</f>
        <v>#REF!</v>
      </c>
    </row>
    <row r="295" spans="1:12" ht="18">
      <c r="A295" s="1">
        <f t="shared" si="10"/>
        <v>18</v>
      </c>
      <c r="B295" s="2" t="s">
        <v>1507</v>
      </c>
      <c r="C295" s="65"/>
      <c r="D295" s="57" t="s">
        <v>488</v>
      </c>
      <c r="E295" s="64"/>
      <c r="F295" s="10" t="s">
        <v>484</v>
      </c>
      <c r="G295" s="92" t="s">
        <v>1102</v>
      </c>
      <c r="H295" s="47" t="s">
        <v>348</v>
      </c>
      <c r="I295" s="12">
        <v>10</v>
      </c>
      <c r="J295" s="152">
        <v>5.1408000000000005</v>
      </c>
      <c r="K295" s="61" t="e">
        <f>#REF!*2/15</f>
        <v>#REF!</v>
      </c>
    </row>
    <row r="296" spans="1:12" ht="18">
      <c r="A296" s="1">
        <f t="shared" si="10"/>
        <v>19</v>
      </c>
      <c r="B296" s="2" t="s">
        <v>1507</v>
      </c>
      <c r="C296" s="65"/>
      <c r="D296" s="57" t="s">
        <v>489</v>
      </c>
      <c r="E296" s="64"/>
      <c r="F296" s="10" t="s">
        <v>484</v>
      </c>
      <c r="G296" s="92" t="s">
        <v>1103</v>
      </c>
      <c r="H296" s="47" t="s">
        <v>348</v>
      </c>
      <c r="I296" s="12">
        <v>10</v>
      </c>
      <c r="J296" s="152">
        <v>5.1408000000000005</v>
      </c>
      <c r="K296" s="61" t="e">
        <f>#REF!*2/15</f>
        <v>#REF!</v>
      </c>
    </row>
    <row r="297" spans="1:12" ht="18">
      <c r="A297" s="1">
        <f t="shared" si="10"/>
        <v>20</v>
      </c>
      <c r="B297" s="2" t="s">
        <v>1507</v>
      </c>
      <c r="C297" s="65"/>
      <c r="D297" s="57" t="s">
        <v>490</v>
      </c>
      <c r="E297" s="64"/>
      <c r="F297" s="10" t="s">
        <v>484</v>
      </c>
      <c r="G297" s="92" t="s">
        <v>610</v>
      </c>
      <c r="H297" s="47" t="s">
        <v>348</v>
      </c>
      <c r="I297" s="12">
        <v>10</v>
      </c>
      <c r="J297" s="152">
        <v>5.1408000000000005</v>
      </c>
      <c r="K297" s="61" t="e">
        <f>#REF!*2/15</f>
        <v>#REF!</v>
      </c>
    </row>
    <row r="298" spans="1:12" ht="18">
      <c r="A298" s="1">
        <f t="shared" si="10"/>
        <v>21</v>
      </c>
      <c r="B298" s="2" t="s">
        <v>1507</v>
      </c>
      <c r="C298" s="65"/>
      <c r="D298" s="96" t="s">
        <v>611</v>
      </c>
      <c r="E298" s="64"/>
      <c r="F298" s="10" t="s">
        <v>484</v>
      </c>
      <c r="G298" s="97" t="s">
        <v>612</v>
      </c>
      <c r="H298" s="47" t="s">
        <v>491</v>
      </c>
      <c r="I298" s="12">
        <v>15</v>
      </c>
      <c r="J298" s="152">
        <v>5.1408000000000005</v>
      </c>
      <c r="K298" s="61" t="e">
        <f>#REF!*2/15</f>
        <v>#REF!</v>
      </c>
    </row>
    <row r="299" spans="1:12" ht="18">
      <c r="A299" s="1">
        <f>A298+1</f>
        <v>22</v>
      </c>
      <c r="B299" s="2" t="s">
        <v>1507</v>
      </c>
      <c r="C299" s="65"/>
      <c r="D299" s="96" t="s">
        <v>1580</v>
      </c>
      <c r="E299" s="110"/>
      <c r="F299" s="10" t="s">
        <v>484</v>
      </c>
      <c r="G299" s="97" t="s">
        <v>613</v>
      </c>
      <c r="H299" s="47" t="s">
        <v>491</v>
      </c>
      <c r="I299" s="12">
        <v>15</v>
      </c>
      <c r="J299" s="152">
        <v>5.1408000000000005</v>
      </c>
      <c r="K299" s="61" t="e">
        <f>#REF!*2/15</f>
        <v>#REF!</v>
      </c>
    </row>
    <row r="300" spans="1:12" ht="18">
      <c r="A300" s="1">
        <f t="shared" si="10"/>
        <v>23</v>
      </c>
      <c r="B300" s="2" t="s">
        <v>1507</v>
      </c>
      <c r="C300" s="65"/>
      <c r="D300" s="96" t="s">
        <v>614</v>
      </c>
      <c r="E300" s="110"/>
      <c r="F300" s="10" t="s">
        <v>484</v>
      </c>
      <c r="G300" s="97" t="s">
        <v>615</v>
      </c>
      <c r="H300" s="47" t="s">
        <v>491</v>
      </c>
      <c r="I300" s="12">
        <v>15</v>
      </c>
      <c r="J300" s="152">
        <v>5.1408000000000005</v>
      </c>
      <c r="K300" s="61" t="e">
        <f>#REF!*2/15</f>
        <v>#REF!</v>
      </c>
    </row>
    <row r="301" spans="1:12" ht="18">
      <c r="A301" s="1">
        <f t="shared" si="10"/>
        <v>24</v>
      </c>
      <c r="B301" s="2" t="s">
        <v>1507</v>
      </c>
      <c r="C301" s="65"/>
      <c r="D301" s="96" t="s">
        <v>616</v>
      </c>
      <c r="E301" s="110"/>
      <c r="F301" s="10" t="s">
        <v>484</v>
      </c>
      <c r="G301" s="97" t="s">
        <v>617</v>
      </c>
      <c r="H301" s="47" t="s">
        <v>491</v>
      </c>
      <c r="I301" s="12">
        <v>15</v>
      </c>
      <c r="J301" s="152">
        <v>5.1408000000000005</v>
      </c>
      <c r="K301" s="61" t="e">
        <f>#REF!*2/15</f>
        <v>#REF!</v>
      </c>
    </row>
    <row r="302" spans="1:12" ht="30" customHeight="1">
      <c r="A302" s="1">
        <f t="shared" si="10"/>
        <v>25</v>
      </c>
      <c r="B302" s="134"/>
      <c r="C302" s="134"/>
      <c r="D302" s="134"/>
      <c r="E302" s="49"/>
      <c r="F302" s="161" t="s">
        <v>513</v>
      </c>
      <c r="G302" s="161"/>
      <c r="H302" s="161"/>
      <c r="I302" s="162"/>
      <c r="J302" s="130" t="s">
        <v>513</v>
      </c>
      <c r="K302" s="130"/>
      <c r="L302" s="130"/>
    </row>
    <row r="303" spans="1:12" ht="23.25">
      <c r="A303" s="1">
        <f t="shared" si="10"/>
        <v>26</v>
      </c>
      <c r="B303" s="49"/>
      <c r="C303" s="18"/>
      <c r="D303" s="99" t="s">
        <v>1504</v>
      </c>
      <c r="E303" s="100"/>
      <c r="F303" s="101"/>
      <c r="G303" s="92" t="s">
        <v>639</v>
      </c>
      <c r="H303" s="20" t="s">
        <v>491</v>
      </c>
      <c r="I303" s="12">
        <v>60</v>
      </c>
      <c r="J303" s="152">
        <v>2.4192</v>
      </c>
      <c r="K303" s="61" t="e">
        <f>#REF!*3.85/60</f>
        <v>#REF!</v>
      </c>
    </row>
    <row r="304" spans="1:12" ht="116.25">
      <c r="A304" s="133" t="s">
        <v>1579</v>
      </c>
      <c r="B304" s="49"/>
      <c r="C304" s="18"/>
      <c r="D304" s="99" t="s">
        <v>640</v>
      </c>
      <c r="E304" s="100"/>
      <c r="F304" s="101"/>
      <c r="G304" s="92" t="s">
        <v>641</v>
      </c>
      <c r="H304" s="20" t="s">
        <v>491</v>
      </c>
      <c r="I304" s="12">
        <v>60</v>
      </c>
      <c r="J304" s="152">
        <v>2.4192</v>
      </c>
      <c r="K304" s="61" t="e">
        <f>#REF!*3.85/60</f>
        <v>#REF!</v>
      </c>
    </row>
    <row r="305" spans="1:12" ht="23.25">
      <c r="A305" s="1">
        <v>1</v>
      </c>
      <c r="B305" s="49"/>
      <c r="C305" s="18"/>
      <c r="D305" s="99" t="s">
        <v>227</v>
      </c>
      <c r="E305" s="100"/>
      <c r="F305" s="101"/>
      <c r="G305" s="92" t="s">
        <v>642</v>
      </c>
      <c r="H305" s="20" t="s">
        <v>491</v>
      </c>
      <c r="I305" s="12">
        <v>60</v>
      </c>
      <c r="J305" s="152">
        <v>2.4192</v>
      </c>
      <c r="K305" s="61" t="e">
        <f>#REF!*3.85/60</f>
        <v>#REF!</v>
      </c>
    </row>
    <row r="306" spans="1:12" ht="18">
      <c r="A306" s="1">
        <f>A305+1</f>
        <v>2</v>
      </c>
      <c r="B306" s="2" t="s">
        <v>82</v>
      </c>
      <c r="C306" s="65"/>
      <c r="D306" s="59" t="s">
        <v>467</v>
      </c>
      <c r="E306" s="33"/>
      <c r="F306" s="10"/>
      <c r="G306" s="92" t="s">
        <v>643</v>
      </c>
      <c r="H306" s="20" t="s">
        <v>348</v>
      </c>
      <c r="I306" s="12">
        <v>60</v>
      </c>
      <c r="J306" s="152">
        <v>2.4192</v>
      </c>
      <c r="K306" s="61" t="e">
        <f>#REF!*3.85/60</f>
        <v>#REF!</v>
      </c>
    </row>
    <row r="307" spans="1:12" ht="18">
      <c r="A307" s="1">
        <f t="shared" ref="A307:A319" si="11">A306+1</f>
        <v>3</v>
      </c>
      <c r="B307" s="2"/>
      <c r="C307" s="18"/>
      <c r="D307" s="59" t="s">
        <v>228</v>
      </c>
      <c r="E307" s="33"/>
      <c r="F307" s="10"/>
      <c r="G307" s="92" t="s">
        <v>644</v>
      </c>
      <c r="H307" s="20" t="s">
        <v>491</v>
      </c>
      <c r="I307" s="12">
        <v>60</v>
      </c>
      <c r="J307" s="152">
        <v>2.4192</v>
      </c>
      <c r="K307" s="61" t="e">
        <f>#REF!*3.85/60</f>
        <v>#REF!</v>
      </c>
    </row>
    <row r="308" spans="1:12" ht="18">
      <c r="A308" s="1">
        <f t="shared" si="11"/>
        <v>4</v>
      </c>
      <c r="B308" s="2" t="s">
        <v>82</v>
      </c>
      <c r="C308" s="65"/>
      <c r="D308" s="59" t="s">
        <v>1613</v>
      </c>
      <c r="E308" s="64"/>
      <c r="F308" s="10"/>
      <c r="G308" s="92" t="s">
        <v>645</v>
      </c>
      <c r="H308" s="20" t="s">
        <v>348</v>
      </c>
      <c r="I308" s="12">
        <v>60</v>
      </c>
      <c r="J308" s="152">
        <v>2.4192</v>
      </c>
      <c r="K308" s="61" t="e">
        <f>#REF!*3.85/60</f>
        <v>#REF!</v>
      </c>
    </row>
    <row r="309" spans="1:12" ht="18">
      <c r="A309" s="1">
        <f t="shared" si="11"/>
        <v>5</v>
      </c>
      <c r="B309" s="2"/>
      <c r="C309" s="18"/>
      <c r="D309" s="59" t="s">
        <v>646</v>
      </c>
      <c r="E309" s="64"/>
      <c r="F309" s="10"/>
      <c r="G309" s="92" t="s">
        <v>647</v>
      </c>
      <c r="H309" s="20" t="s">
        <v>491</v>
      </c>
      <c r="I309" s="12">
        <v>60</v>
      </c>
      <c r="J309" s="152">
        <v>2.4192</v>
      </c>
      <c r="K309" s="61" t="e">
        <f>#REF!*3.85/60</f>
        <v>#REF!</v>
      </c>
    </row>
    <row r="310" spans="1:12" ht="18">
      <c r="A310" s="1">
        <f t="shared" si="11"/>
        <v>6</v>
      </c>
      <c r="B310" s="2"/>
      <c r="C310" s="18"/>
      <c r="D310" s="59" t="s">
        <v>1580</v>
      </c>
      <c r="E310" s="64"/>
      <c r="F310" s="10"/>
      <c r="G310" s="92" t="s">
        <v>648</v>
      </c>
      <c r="H310" s="20" t="s">
        <v>491</v>
      </c>
      <c r="I310" s="12">
        <v>60</v>
      </c>
      <c r="J310" s="152">
        <v>2.4192</v>
      </c>
      <c r="K310" s="61" t="e">
        <f>#REF!*3.85/60</f>
        <v>#REF!</v>
      </c>
    </row>
    <row r="311" spans="1:12" ht="18">
      <c r="A311" s="1">
        <f t="shared" si="11"/>
        <v>7</v>
      </c>
      <c r="B311" s="2" t="s">
        <v>82</v>
      </c>
      <c r="C311" s="65"/>
      <c r="D311" s="59" t="s">
        <v>468</v>
      </c>
      <c r="E311" s="33"/>
      <c r="F311" s="10"/>
      <c r="G311" s="92" t="s">
        <v>649</v>
      </c>
      <c r="H311" s="20" t="s">
        <v>348</v>
      </c>
      <c r="I311" s="12">
        <v>60</v>
      </c>
      <c r="J311" s="152">
        <v>2.4192</v>
      </c>
      <c r="K311" s="61" t="e">
        <f>#REF!*3.85/60</f>
        <v>#REF!</v>
      </c>
    </row>
    <row r="312" spans="1:12" ht="18">
      <c r="A312" s="1">
        <f t="shared" si="11"/>
        <v>8</v>
      </c>
      <c r="B312" s="2" t="s">
        <v>82</v>
      </c>
      <c r="C312" s="65"/>
      <c r="D312" s="59" t="s">
        <v>469</v>
      </c>
      <c r="E312" s="64"/>
      <c r="F312" s="10"/>
      <c r="G312" s="92" t="s">
        <v>650</v>
      </c>
      <c r="H312" s="20" t="s">
        <v>348</v>
      </c>
      <c r="I312" s="12">
        <v>60</v>
      </c>
      <c r="J312" s="152">
        <v>2.4192</v>
      </c>
      <c r="K312" s="61" t="e">
        <f>#REF!*3.85/60</f>
        <v>#REF!</v>
      </c>
    </row>
    <row r="313" spans="1:12" ht="18">
      <c r="A313" s="1">
        <f t="shared" si="11"/>
        <v>9</v>
      </c>
      <c r="B313" s="2"/>
      <c r="C313" s="18"/>
      <c r="D313" s="59" t="s">
        <v>229</v>
      </c>
      <c r="E313" s="64"/>
      <c r="F313" s="10"/>
      <c r="G313" s="92" t="s">
        <v>651</v>
      </c>
      <c r="H313" s="20" t="s">
        <v>491</v>
      </c>
      <c r="I313" s="12">
        <v>60</v>
      </c>
      <c r="J313" s="152">
        <v>2.4192</v>
      </c>
      <c r="K313" s="61" t="e">
        <f>#REF!*3.85/60</f>
        <v>#REF!</v>
      </c>
    </row>
    <row r="314" spans="1:12" ht="18">
      <c r="A314" s="1">
        <f t="shared" si="11"/>
        <v>10</v>
      </c>
      <c r="B314" s="2" t="s">
        <v>82</v>
      </c>
      <c r="C314" s="65"/>
      <c r="D314" s="59" t="s">
        <v>470</v>
      </c>
      <c r="E314" s="33"/>
      <c r="F314" s="10"/>
      <c r="G314" s="92" t="s">
        <v>652</v>
      </c>
      <c r="H314" s="20" t="s">
        <v>348</v>
      </c>
      <c r="I314" s="12">
        <v>60</v>
      </c>
      <c r="J314" s="152">
        <v>2.4192</v>
      </c>
      <c r="K314" s="61" t="e">
        <f>#REF!*3.85/60</f>
        <v>#REF!</v>
      </c>
    </row>
    <row r="315" spans="1:12" ht="18">
      <c r="A315" s="1">
        <f t="shared" si="11"/>
        <v>11</v>
      </c>
      <c r="B315" s="2" t="s">
        <v>82</v>
      </c>
      <c r="C315" s="65"/>
      <c r="D315" s="59" t="s">
        <v>471</v>
      </c>
      <c r="E315" s="33"/>
      <c r="F315" s="83" t="s">
        <v>466</v>
      </c>
      <c r="G315" s="92" t="s">
        <v>653</v>
      </c>
      <c r="H315" s="20" t="s">
        <v>348</v>
      </c>
      <c r="I315" s="12">
        <v>60</v>
      </c>
      <c r="J315" s="152">
        <v>2.4192</v>
      </c>
      <c r="K315" s="61" t="e">
        <f>#REF!*3.85/60</f>
        <v>#REF!</v>
      </c>
    </row>
    <row r="316" spans="1:12" ht="18">
      <c r="A316" s="1">
        <f t="shared" si="11"/>
        <v>12</v>
      </c>
      <c r="B316" s="2" t="s">
        <v>82</v>
      </c>
      <c r="C316" s="65"/>
      <c r="D316" s="59" t="s">
        <v>472</v>
      </c>
      <c r="E316" s="64"/>
      <c r="F316" s="10"/>
      <c r="G316" s="92" t="s">
        <v>654</v>
      </c>
      <c r="H316" s="20" t="s">
        <v>348</v>
      </c>
      <c r="I316" s="12">
        <v>60</v>
      </c>
      <c r="J316" s="152">
        <v>2.4192</v>
      </c>
      <c r="K316" s="61" t="e">
        <f>#REF!*3.85/60</f>
        <v>#REF!</v>
      </c>
    </row>
    <row r="317" spans="1:12" ht="18">
      <c r="A317" s="1">
        <f t="shared" si="11"/>
        <v>13</v>
      </c>
      <c r="B317" s="2"/>
      <c r="C317" s="18"/>
      <c r="D317" s="59" t="s">
        <v>655</v>
      </c>
      <c r="E317" s="64"/>
      <c r="F317" s="10"/>
      <c r="G317" s="92" t="s">
        <v>656</v>
      </c>
      <c r="H317" s="20" t="s">
        <v>491</v>
      </c>
      <c r="I317" s="12">
        <v>60</v>
      </c>
      <c r="J317" s="152">
        <v>2.4192</v>
      </c>
      <c r="K317" s="61" t="e">
        <f>#REF!*3.85/60</f>
        <v>#REF!</v>
      </c>
    </row>
    <row r="318" spans="1:12" ht="18">
      <c r="A318" s="1">
        <f t="shared" si="11"/>
        <v>14</v>
      </c>
      <c r="B318" s="2" t="s">
        <v>82</v>
      </c>
      <c r="C318" s="65"/>
      <c r="D318" s="59" t="s">
        <v>473</v>
      </c>
      <c r="E318" s="33"/>
      <c r="F318" s="10"/>
      <c r="G318" s="92" t="s">
        <v>657</v>
      </c>
      <c r="H318" s="20" t="s">
        <v>348</v>
      </c>
      <c r="I318" s="12">
        <v>60</v>
      </c>
      <c r="J318" s="152">
        <v>2.4192</v>
      </c>
      <c r="K318" s="61" t="e">
        <f>#REF!*3.85/60</f>
        <v>#REF!</v>
      </c>
    </row>
    <row r="319" spans="1:12" s="42" customFormat="1" ht="30">
      <c r="A319" s="1">
        <f t="shared" si="11"/>
        <v>15</v>
      </c>
      <c r="B319" s="134"/>
      <c r="C319" s="134"/>
      <c r="D319" s="134"/>
      <c r="E319" s="49"/>
      <c r="F319" s="161" t="s">
        <v>514</v>
      </c>
      <c r="G319" s="161"/>
      <c r="H319" s="161"/>
      <c r="I319" s="162"/>
      <c r="J319" s="130" t="s">
        <v>514</v>
      </c>
      <c r="K319" s="130"/>
      <c r="L319" s="130"/>
    </row>
    <row r="320" spans="1:12" ht="18">
      <c r="A320" s="1">
        <f>A319+1</f>
        <v>16</v>
      </c>
      <c r="B320" s="2" t="s">
        <v>82</v>
      </c>
      <c r="C320" s="18"/>
      <c r="D320" s="59" t="s">
        <v>6</v>
      </c>
      <c r="E320" s="30"/>
      <c r="F320" s="10"/>
      <c r="G320" s="92" t="s">
        <v>1083</v>
      </c>
      <c r="H320" s="20" t="s">
        <v>128</v>
      </c>
      <c r="I320" s="12">
        <v>30</v>
      </c>
      <c r="J320" s="152">
        <v>2.4192</v>
      </c>
      <c r="K320" s="61" t="e">
        <f>#REF!*3/30</f>
        <v>#REF!</v>
      </c>
    </row>
    <row r="321" spans="1:17" ht="23.25">
      <c r="A321" s="133"/>
      <c r="B321" s="2" t="s">
        <v>82</v>
      </c>
      <c r="C321" s="18"/>
      <c r="D321" s="59" t="s">
        <v>7</v>
      </c>
      <c r="E321" s="30"/>
      <c r="F321" s="10"/>
      <c r="G321" s="92" t="s">
        <v>1084</v>
      </c>
      <c r="H321" s="20" t="s">
        <v>128</v>
      </c>
      <c r="I321" s="12">
        <v>30</v>
      </c>
      <c r="J321" s="152">
        <v>2.4192</v>
      </c>
      <c r="K321" s="61" t="e">
        <f>#REF!*3/30</f>
        <v>#REF!</v>
      </c>
    </row>
    <row r="322" spans="1:17" ht="18">
      <c r="A322" s="1">
        <v>17</v>
      </c>
      <c r="B322" s="2" t="s">
        <v>82</v>
      </c>
      <c r="C322" s="18"/>
      <c r="D322" s="59" t="s">
        <v>8</v>
      </c>
      <c r="E322" s="30"/>
      <c r="F322" s="10"/>
      <c r="G322" s="92" t="s">
        <v>1085</v>
      </c>
      <c r="H322" s="20" t="s">
        <v>128</v>
      </c>
      <c r="I322" s="12">
        <v>30</v>
      </c>
      <c r="J322" s="152">
        <v>2.4192</v>
      </c>
      <c r="K322" s="61" t="e">
        <f>#REF!*3/30</f>
        <v>#REF!</v>
      </c>
    </row>
    <row r="323" spans="1:17" s="46" customFormat="1" ht="90" customHeight="1">
      <c r="A323" s="1">
        <v>18</v>
      </c>
      <c r="B323" s="134"/>
      <c r="C323" s="134"/>
      <c r="D323" s="134"/>
      <c r="E323" s="49"/>
      <c r="F323" s="123" t="s">
        <v>1429</v>
      </c>
      <c r="G323" s="130" t="s">
        <v>1430</v>
      </c>
      <c r="H323" s="143"/>
      <c r="I323" s="143"/>
      <c r="J323" s="130" t="s">
        <v>1430</v>
      </c>
      <c r="K323" s="14"/>
      <c r="L323" s="150"/>
      <c r="M323" s="151"/>
      <c r="N323" s="151"/>
      <c r="O323" s="151"/>
      <c r="P323" s="151"/>
      <c r="Q323" s="151"/>
    </row>
    <row r="324" spans="1:17" s="46" customFormat="1" ht="18">
      <c r="A324" s="1">
        <f>A323+1</f>
        <v>19</v>
      </c>
      <c r="B324" s="2" t="s">
        <v>1431</v>
      </c>
      <c r="C324" s="50" t="s">
        <v>75</v>
      </c>
      <c r="D324" s="57" t="s">
        <v>1432</v>
      </c>
      <c r="E324" s="30"/>
      <c r="F324" s="83" t="s">
        <v>1433</v>
      </c>
      <c r="G324" s="92" t="s">
        <v>1434</v>
      </c>
      <c r="H324" s="20" t="s">
        <v>666</v>
      </c>
      <c r="I324" s="12">
        <v>50</v>
      </c>
      <c r="J324" s="152">
        <v>1.2096</v>
      </c>
      <c r="K324" s="61" t="e">
        <f>#REF!*1.8/50</f>
        <v>#REF!</v>
      </c>
      <c r="L324" s="103"/>
    </row>
    <row r="325" spans="1:17" s="46" customFormat="1" ht="116.25">
      <c r="A325" s="133" t="s">
        <v>300</v>
      </c>
      <c r="B325" s="2" t="s">
        <v>1431</v>
      </c>
      <c r="C325" s="50" t="s">
        <v>75</v>
      </c>
      <c r="D325" s="57" t="s">
        <v>1435</v>
      </c>
      <c r="E325" s="30"/>
      <c r="F325" s="83" t="s">
        <v>1433</v>
      </c>
      <c r="G325" s="92" t="s">
        <v>1436</v>
      </c>
      <c r="H325" s="20" t="s">
        <v>666</v>
      </c>
      <c r="I325" s="12">
        <v>50</v>
      </c>
      <c r="J325" s="152">
        <v>1.2096</v>
      </c>
      <c r="K325" s="61" t="e">
        <f>#REF!*1.8/50</f>
        <v>#REF!</v>
      </c>
      <c r="L325" s="103"/>
    </row>
    <row r="326" spans="1:17" s="46" customFormat="1" ht="80.25" customHeight="1">
      <c r="A326" s="1">
        <v>1</v>
      </c>
      <c r="B326" s="49"/>
      <c r="C326" s="49"/>
      <c r="D326" s="49"/>
      <c r="E326" s="49"/>
      <c r="F326" s="123" t="s">
        <v>1437</v>
      </c>
      <c r="G326" s="130" t="s">
        <v>1438</v>
      </c>
      <c r="H326" s="143"/>
      <c r="I326" s="143"/>
      <c r="J326" s="130" t="s">
        <v>1438</v>
      </c>
      <c r="K326" s="14"/>
      <c r="L326" s="150"/>
      <c r="M326" s="151"/>
      <c r="N326" s="151"/>
      <c r="O326" s="151"/>
      <c r="P326" s="151"/>
      <c r="Q326" s="151"/>
    </row>
    <row r="327" spans="1:17" ht="18">
      <c r="A327" s="1">
        <v>2</v>
      </c>
      <c r="B327" s="2" t="s">
        <v>686</v>
      </c>
      <c r="C327" s="65"/>
      <c r="D327" s="56" t="s">
        <v>497</v>
      </c>
      <c r="E327" s="64"/>
      <c r="F327" s="83" t="s">
        <v>466</v>
      </c>
      <c r="G327" s="92" t="s">
        <v>1068</v>
      </c>
      <c r="H327" s="47" t="s">
        <v>491</v>
      </c>
      <c r="I327" s="12">
        <v>50</v>
      </c>
      <c r="J327" s="152">
        <v>1.2096</v>
      </c>
      <c r="K327" s="61" t="e">
        <f>#REF!*1.8/50</f>
        <v>#REF!</v>
      </c>
    </row>
    <row r="328" spans="1:17" ht="23.25">
      <c r="A328" s="102"/>
      <c r="B328" s="2" t="s">
        <v>686</v>
      </c>
      <c r="C328" s="65"/>
      <c r="D328" s="63" t="s">
        <v>537</v>
      </c>
      <c r="E328" s="64"/>
      <c r="F328" s="83" t="s">
        <v>466</v>
      </c>
      <c r="G328" s="92" t="s">
        <v>1069</v>
      </c>
      <c r="H328" s="47" t="s">
        <v>491</v>
      </c>
      <c r="I328" s="12">
        <v>50</v>
      </c>
      <c r="J328" s="152">
        <v>1.2096</v>
      </c>
      <c r="K328" s="61" t="e">
        <f>#REF!*1.8/50</f>
        <v>#REF!</v>
      </c>
    </row>
    <row r="329" spans="1:17" ht="18">
      <c r="A329" s="1">
        <v>1</v>
      </c>
      <c r="B329" s="2" t="s">
        <v>686</v>
      </c>
      <c r="C329" s="65"/>
      <c r="D329" s="56" t="s">
        <v>388</v>
      </c>
      <c r="E329" s="64"/>
      <c r="F329" s="83" t="s">
        <v>466</v>
      </c>
      <c r="G329" s="92" t="s">
        <v>1070</v>
      </c>
      <c r="H329" s="47" t="s">
        <v>348</v>
      </c>
      <c r="I329" s="12">
        <v>50</v>
      </c>
      <c r="J329" s="152">
        <v>1.2096</v>
      </c>
      <c r="K329" s="61" t="e">
        <f>#REF!*1.8/50</f>
        <v>#REF!</v>
      </c>
    </row>
    <row r="330" spans="1:17" ht="18">
      <c r="A330" s="1">
        <f>A329+1</f>
        <v>2</v>
      </c>
      <c r="B330" s="2" t="s">
        <v>686</v>
      </c>
      <c r="C330" s="74" t="s">
        <v>1514</v>
      </c>
      <c r="D330" s="56" t="s">
        <v>203</v>
      </c>
      <c r="E330" s="51" t="s">
        <v>76</v>
      </c>
      <c r="F330" s="83" t="s">
        <v>466</v>
      </c>
      <c r="G330" s="92" t="s">
        <v>1071</v>
      </c>
      <c r="H330" s="47" t="s">
        <v>348</v>
      </c>
      <c r="I330" s="12">
        <v>50</v>
      </c>
      <c r="J330" s="152">
        <v>1.2096</v>
      </c>
      <c r="K330" s="61" t="e">
        <f>#REF!*1.8/50</f>
        <v>#REF!</v>
      </c>
    </row>
    <row r="331" spans="1:17" ht="18">
      <c r="A331" s="1">
        <f t="shared" ref="A331:A343" si="12">A330+1</f>
        <v>3</v>
      </c>
      <c r="B331" s="2" t="s">
        <v>686</v>
      </c>
      <c r="C331" s="18"/>
      <c r="D331" s="56" t="s">
        <v>301</v>
      </c>
      <c r="E331" s="64"/>
      <c r="F331" s="83" t="s">
        <v>466</v>
      </c>
      <c r="G331" s="92" t="s">
        <v>1072</v>
      </c>
      <c r="H331" s="47" t="s">
        <v>491</v>
      </c>
      <c r="I331" s="12">
        <v>50</v>
      </c>
      <c r="J331" s="152">
        <v>1.2096</v>
      </c>
      <c r="K331" s="61" t="e">
        <f>#REF!*1.8/50</f>
        <v>#REF!</v>
      </c>
    </row>
    <row r="332" spans="1:17" ht="18">
      <c r="A332" s="1">
        <f t="shared" si="12"/>
        <v>4</v>
      </c>
      <c r="B332" s="2" t="s">
        <v>686</v>
      </c>
      <c r="C332" s="65"/>
      <c r="D332" s="63" t="s">
        <v>538</v>
      </c>
      <c r="E332" s="64"/>
      <c r="F332" s="83" t="s">
        <v>466</v>
      </c>
      <c r="G332" s="92" t="s">
        <v>1073</v>
      </c>
      <c r="H332" s="47" t="s">
        <v>491</v>
      </c>
      <c r="I332" s="12">
        <v>50</v>
      </c>
      <c r="J332" s="152">
        <v>1.2096</v>
      </c>
      <c r="K332" s="61" t="e">
        <f>#REF!*1.8/50</f>
        <v>#REF!</v>
      </c>
    </row>
    <row r="333" spans="1:17" ht="18">
      <c r="A333" s="1">
        <f t="shared" si="12"/>
        <v>5</v>
      </c>
      <c r="B333" s="2" t="s">
        <v>686</v>
      </c>
      <c r="C333" s="18"/>
      <c r="D333" s="56" t="s">
        <v>165</v>
      </c>
      <c r="E333" s="51" t="s">
        <v>76</v>
      </c>
      <c r="F333" s="83" t="s">
        <v>466</v>
      </c>
      <c r="G333" s="92" t="s">
        <v>1074</v>
      </c>
      <c r="H333" s="47" t="s">
        <v>491</v>
      </c>
      <c r="I333" s="12">
        <v>50</v>
      </c>
      <c r="J333" s="152">
        <v>1.2096</v>
      </c>
      <c r="K333" s="61" t="e">
        <f>#REF!*1.8/50</f>
        <v>#REF!</v>
      </c>
    </row>
    <row r="334" spans="1:17" ht="18">
      <c r="A334" s="1">
        <f t="shared" si="12"/>
        <v>6</v>
      </c>
      <c r="B334" s="2" t="s">
        <v>686</v>
      </c>
      <c r="C334" s="65"/>
      <c r="D334" s="56" t="s">
        <v>389</v>
      </c>
      <c r="E334" s="51" t="s">
        <v>76</v>
      </c>
      <c r="F334" s="83" t="s">
        <v>466</v>
      </c>
      <c r="G334" s="92" t="s">
        <v>1075</v>
      </c>
      <c r="H334" s="47" t="s">
        <v>348</v>
      </c>
      <c r="I334" s="12">
        <v>50</v>
      </c>
      <c r="J334" s="152">
        <v>1.2096</v>
      </c>
      <c r="K334" s="61" t="e">
        <f>#REF!*1.8/50</f>
        <v>#REF!</v>
      </c>
    </row>
    <row r="335" spans="1:17" ht="18">
      <c r="A335" s="1">
        <f t="shared" si="12"/>
        <v>7</v>
      </c>
      <c r="B335" s="2" t="s">
        <v>686</v>
      </c>
      <c r="C335" s="18"/>
      <c r="D335" s="56" t="s">
        <v>302</v>
      </c>
      <c r="E335" s="64"/>
      <c r="F335" s="83" t="s">
        <v>466</v>
      </c>
      <c r="G335" s="92" t="s">
        <v>1076</v>
      </c>
      <c r="H335" s="47" t="s">
        <v>348</v>
      </c>
      <c r="I335" s="12">
        <v>50</v>
      </c>
      <c r="J335" s="152">
        <v>1.2096</v>
      </c>
      <c r="K335" s="61" t="e">
        <f>#REF!*1.8/50</f>
        <v>#REF!</v>
      </c>
    </row>
    <row r="336" spans="1:17" ht="18">
      <c r="A336" s="1">
        <f t="shared" si="12"/>
        <v>8</v>
      </c>
      <c r="B336" s="2" t="s">
        <v>686</v>
      </c>
      <c r="C336" s="65"/>
      <c r="D336" s="63" t="s">
        <v>539</v>
      </c>
      <c r="E336" s="64"/>
      <c r="F336" s="83" t="s">
        <v>466</v>
      </c>
      <c r="G336" s="92" t="s">
        <v>1077</v>
      </c>
      <c r="H336" s="47" t="s">
        <v>491</v>
      </c>
      <c r="I336" s="12">
        <v>50</v>
      </c>
      <c r="J336" s="152">
        <v>1.2096</v>
      </c>
      <c r="K336" s="61" t="e">
        <f>#REF!*1.8/50</f>
        <v>#REF!</v>
      </c>
    </row>
    <row r="337" spans="1:12" ht="18">
      <c r="A337" s="1">
        <f t="shared" si="12"/>
        <v>9</v>
      </c>
      <c r="B337" s="2" t="s">
        <v>686</v>
      </c>
      <c r="C337" s="65"/>
      <c r="D337" s="56" t="s">
        <v>498</v>
      </c>
      <c r="E337" s="64"/>
      <c r="F337" s="83" t="s">
        <v>466</v>
      </c>
      <c r="G337" s="92" t="s">
        <v>1078</v>
      </c>
      <c r="H337" s="47" t="s">
        <v>491</v>
      </c>
      <c r="I337" s="12">
        <v>50</v>
      </c>
      <c r="J337" s="152">
        <v>1.2096</v>
      </c>
      <c r="K337" s="61" t="e">
        <f>#REF!*1.8/50</f>
        <v>#REF!</v>
      </c>
    </row>
    <row r="338" spans="1:12" ht="18">
      <c r="A338" s="1">
        <f t="shared" si="12"/>
        <v>10</v>
      </c>
      <c r="B338" s="2" t="s">
        <v>686</v>
      </c>
      <c r="C338" s="18"/>
      <c r="D338" s="56" t="s">
        <v>303</v>
      </c>
      <c r="E338" s="64"/>
      <c r="F338" s="83" t="s">
        <v>466</v>
      </c>
      <c r="G338" s="92" t="s">
        <v>1079</v>
      </c>
      <c r="H338" s="47" t="s">
        <v>491</v>
      </c>
      <c r="I338" s="12">
        <v>50</v>
      </c>
      <c r="J338" s="152">
        <v>1.2096</v>
      </c>
      <c r="K338" s="61" t="e">
        <f>#REF!*1.8/50</f>
        <v>#REF!</v>
      </c>
    </row>
    <row r="339" spans="1:12" ht="18">
      <c r="A339" s="1">
        <f t="shared" si="12"/>
        <v>11</v>
      </c>
      <c r="B339" s="2" t="s">
        <v>686</v>
      </c>
      <c r="C339" s="65"/>
      <c r="D339" s="56" t="s">
        <v>1635</v>
      </c>
      <c r="E339" s="64"/>
      <c r="F339" s="83" t="s">
        <v>466</v>
      </c>
      <c r="G339" s="92" t="s">
        <v>1080</v>
      </c>
      <c r="H339" s="47" t="s">
        <v>270</v>
      </c>
      <c r="I339" s="12">
        <v>50</v>
      </c>
      <c r="J339" s="152">
        <v>1.2096</v>
      </c>
      <c r="K339" s="61" t="e">
        <f>#REF!*1.8/50</f>
        <v>#REF!</v>
      </c>
    </row>
    <row r="340" spans="1:12" ht="18">
      <c r="A340" s="1">
        <f t="shared" si="12"/>
        <v>12</v>
      </c>
      <c r="B340" s="2" t="s">
        <v>686</v>
      </c>
      <c r="C340" s="18"/>
      <c r="D340" s="56" t="s">
        <v>5</v>
      </c>
      <c r="E340" s="64"/>
      <c r="F340" s="83" t="s">
        <v>466</v>
      </c>
      <c r="G340" s="92" t="s">
        <v>1081</v>
      </c>
      <c r="H340" s="47" t="s">
        <v>491</v>
      </c>
      <c r="I340" s="12">
        <v>50</v>
      </c>
      <c r="J340" s="152">
        <v>1.2096</v>
      </c>
      <c r="K340" s="61" t="e">
        <f>#REF!*1.8/50</f>
        <v>#REF!</v>
      </c>
    </row>
    <row r="341" spans="1:12" ht="18">
      <c r="A341" s="1">
        <f t="shared" si="12"/>
        <v>13</v>
      </c>
      <c r="B341" s="2" t="s">
        <v>686</v>
      </c>
      <c r="C341" s="65"/>
      <c r="D341" s="56" t="s">
        <v>276</v>
      </c>
      <c r="E341" s="64"/>
      <c r="F341" s="83" t="s">
        <v>466</v>
      </c>
      <c r="G341" s="92" t="s">
        <v>1082</v>
      </c>
      <c r="H341" s="47" t="s">
        <v>270</v>
      </c>
      <c r="I341" s="12">
        <v>50</v>
      </c>
      <c r="J341" s="152">
        <v>1.2096</v>
      </c>
      <c r="K341" s="61" t="e">
        <f>#REF!*1.8/50</f>
        <v>#REF!</v>
      </c>
    </row>
    <row r="342" spans="1:12" ht="45">
      <c r="A342" s="1">
        <f t="shared" si="12"/>
        <v>14</v>
      </c>
      <c r="B342" s="70"/>
      <c r="C342" s="70"/>
      <c r="D342" s="70"/>
      <c r="E342" s="81"/>
      <c r="F342" s="161" t="s">
        <v>515</v>
      </c>
      <c r="G342" s="161"/>
      <c r="H342" s="161"/>
      <c r="I342" s="162"/>
      <c r="J342" s="130" t="s">
        <v>515</v>
      </c>
      <c r="K342" s="130"/>
      <c r="L342" s="130"/>
    </row>
    <row r="343" spans="1:12" ht="18">
      <c r="A343" s="1">
        <f t="shared" si="12"/>
        <v>15</v>
      </c>
      <c r="B343" s="2" t="s">
        <v>686</v>
      </c>
      <c r="C343" s="65"/>
      <c r="D343" s="56" t="s">
        <v>390</v>
      </c>
      <c r="E343" s="51" t="s">
        <v>76</v>
      </c>
      <c r="F343" s="10"/>
      <c r="G343" s="92" t="s">
        <v>687</v>
      </c>
      <c r="H343" s="47" t="s">
        <v>348</v>
      </c>
      <c r="I343" s="12">
        <v>50</v>
      </c>
      <c r="J343" s="152">
        <v>1.2096</v>
      </c>
      <c r="K343" s="61" t="e">
        <f>#REF!*1.8/50</f>
        <v>#REF!</v>
      </c>
    </row>
    <row r="344" spans="1:12" ht="18">
      <c r="A344" s="69"/>
      <c r="B344" s="2" t="s">
        <v>686</v>
      </c>
      <c r="C344" s="74" t="s">
        <v>1514</v>
      </c>
      <c r="D344" s="56" t="s">
        <v>304</v>
      </c>
      <c r="E344" s="51" t="s">
        <v>76</v>
      </c>
      <c r="F344" s="10"/>
      <c r="G344" s="92" t="s">
        <v>688</v>
      </c>
      <c r="H344" s="47" t="s">
        <v>348</v>
      </c>
      <c r="I344" s="12">
        <v>50</v>
      </c>
      <c r="J344" s="152">
        <v>1.2096</v>
      </c>
      <c r="K344" s="61" t="e">
        <f>#REF!*1.8/50</f>
        <v>#REF!</v>
      </c>
    </row>
    <row r="345" spans="1:12" ht="18">
      <c r="A345" s="1">
        <v>1</v>
      </c>
      <c r="B345" s="2" t="s">
        <v>686</v>
      </c>
      <c r="C345" s="65"/>
      <c r="D345" s="56" t="s">
        <v>391</v>
      </c>
      <c r="E345" s="64"/>
      <c r="F345" s="61"/>
      <c r="G345" s="92" t="s">
        <v>689</v>
      </c>
      <c r="H345" s="47" t="s">
        <v>348</v>
      </c>
      <c r="I345" s="12">
        <v>50</v>
      </c>
      <c r="J345" s="152">
        <v>1.2096</v>
      </c>
      <c r="K345" s="61" t="e">
        <f>#REF!*1.8/50</f>
        <v>#REF!</v>
      </c>
    </row>
    <row r="346" spans="1:12" ht="18">
      <c r="A346" s="1">
        <f>A345+1</f>
        <v>2</v>
      </c>
      <c r="B346" s="2" t="s">
        <v>686</v>
      </c>
      <c r="C346" s="65"/>
      <c r="D346" s="56" t="s">
        <v>392</v>
      </c>
      <c r="E346" s="64"/>
      <c r="F346" s="61"/>
      <c r="G346" s="92" t="s">
        <v>690</v>
      </c>
      <c r="H346" s="47" t="s">
        <v>348</v>
      </c>
      <c r="I346" s="12">
        <v>50</v>
      </c>
      <c r="J346" s="152">
        <v>1.2096</v>
      </c>
      <c r="K346" s="61" t="e">
        <f>#REF!*1.8/50</f>
        <v>#REF!</v>
      </c>
    </row>
    <row r="347" spans="1:12" ht="18">
      <c r="A347" s="1">
        <f t="shared" ref="A347:A361" si="13">A346+1</f>
        <v>3</v>
      </c>
      <c r="B347" s="2" t="s">
        <v>686</v>
      </c>
      <c r="C347" s="18"/>
      <c r="D347" s="56" t="s">
        <v>171</v>
      </c>
      <c r="E347" s="51" t="s">
        <v>76</v>
      </c>
      <c r="F347" s="61"/>
      <c r="G347" s="92" t="s">
        <v>691</v>
      </c>
      <c r="H347" s="47" t="s">
        <v>348</v>
      </c>
      <c r="I347" s="12">
        <v>50</v>
      </c>
      <c r="J347" s="152">
        <v>1.2096</v>
      </c>
      <c r="K347" s="61" t="e">
        <f>#REF!*1.8/50</f>
        <v>#REF!</v>
      </c>
    </row>
    <row r="348" spans="1:12" ht="18">
      <c r="A348" s="1">
        <f t="shared" si="13"/>
        <v>4</v>
      </c>
      <c r="B348" s="2" t="s">
        <v>686</v>
      </c>
      <c r="C348" s="65"/>
      <c r="D348" s="56" t="s">
        <v>393</v>
      </c>
      <c r="E348" s="51" t="s">
        <v>76</v>
      </c>
      <c r="F348" s="61"/>
      <c r="G348" s="92" t="s">
        <v>692</v>
      </c>
      <c r="H348" s="47" t="s">
        <v>348</v>
      </c>
      <c r="I348" s="12">
        <v>50</v>
      </c>
      <c r="J348" s="152">
        <v>1.2096</v>
      </c>
      <c r="K348" s="61" t="e">
        <f>#REF!*1.8/50</f>
        <v>#REF!</v>
      </c>
    </row>
    <row r="349" spans="1:12" ht="18">
      <c r="A349" s="1">
        <f t="shared" si="13"/>
        <v>5</v>
      </c>
      <c r="B349" s="2" t="s">
        <v>686</v>
      </c>
      <c r="C349" s="18"/>
      <c r="D349" s="56" t="s">
        <v>305</v>
      </c>
      <c r="E349" s="51" t="s">
        <v>76</v>
      </c>
      <c r="F349" s="61"/>
      <c r="G349" s="92" t="s">
        <v>693</v>
      </c>
      <c r="H349" s="47" t="s">
        <v>348</v>
      </c>
      <c r="I349" s="12">
        <v>50</v>
      </c>
      <c r="J349" s="152">
        <v>1.2096</v>
      </c>
      <c r="K349" s="61" t="e">
        <f>#REF!*1.8/50</f>
        <v>#REF!</v>
      </c>
    </row>
    <row r="350" spans="1:12" ht="18">
      <c r="A350" s="1">
        <f t="shared" si="13"/>
        <v>6</v>
      </c>
      <c r="B350" s="2" t="s">
        <v>686</v>
      </c>
      <c r="C350" s="18"/>
      <c r="D350" s="56" t="s">
        <v>264</v>
      </c>
      <c r="E350" s="51" t="s">
        <v>76</v>
      </c>
      <c r="F350" s="10"/>
      <c r="G350" s="92" t="s">
        <v>694</v>
      </c>
      <c r="H350" s="47" t="s">
        <v>348</v>
      </c>
      <c r="I350" s="12">
        <v>50</v>
      </c>
      <c r="J350" s="152">
        <v>1.2096</v>
      </c>
      <c r="K350" s="61" t="e">
        <f>#REF!*1.8/50</f>
        <v>#REF!</v>
      </c>
    </row>
    <row r="351" spans="1:12" s="46" customFormat="1" ht="18">
      <c r="A351" s="1">
        <f t="shared" si="13"/>
        <v>7</v>
      </c>
      <c r="B351" s="2" t="s">
        <v>686</v>
      </c>
      <c r="C351" s="18"/>
      <c r="D351" s="56" t="s">
        <v>306</v>
      </c>
      <c r="E351" s="51" t="s">
        <v>76</v>
      </c>
      <c r="F351" s="10"/>
      <c r="G351" s="92" t="s">
        <v>695</v>
      </c>
      <c r="H351" s="47" t="s">
        <v>348</v>
      </c>
      <c r="I351" s="12">
        <v>50</v>
      </c>
      <c r="J351" s="152">
        <v>1.2096</v>
      </c>
      <c r="K351" s="61" t="e">
        <f>#REF!*1.8/50</f>
        <v>#REF!</v>
      </c>
    </row>
    <row r="352" spans="1:12" ht="18">
      <c r="A352" s="1">
        <f t="shared" si="13"/>
        <v>8</v>
      </c>
      <c r="B352" s="2" t="s">
        <v>686</v>
      </c>
      <c r="C352" s="18"/>
      <c r="D352" s="56" t="s">
        <v>307</v>
      </c>
      <c r="E352" s="51" t="s">
        <v>76</v>
      </c>
      <c r="F352" s="10"/>
      <c r="G352" s="92" t="s">
        <v>696</v>
      </c>
      <c r="H352" s="47" t="s">
        <v>348</v>
      </c>
      <c r="I352" s="12">
        <v>50</v>
      </c>
      <c r="J352" s="152">
        <v>1.2096</v>
      </c>
      <c r="K352" s="61" t="e">
        <f>#REF!*1.8/50</f>
        <v>#REF!</v>
      </c>
    </row>
    <row r="353" spans="1:12" ht="18">
      <c r="A353" s="1">
        <f t="shared" si="13"/>
        <v>9</v>
      </c>
      <c r="B353" s="2" t="s">
        <v>686</v>
      </c>
      <c r="C353" s="18"/>
      <c r="D353" s="56" t="s">
        <v>308</v>
      </c>
      <c r="E353" s="51" t="s">
        <v>76</v>
      </c>
      <c r="F353" s="61"/>
      <c r="G353" s="92" t="s">
        <v>697</v>
      </c>
      <c r="H353" s="47" t="s">
        <v>348</v>
      </c>
      <c r="I353" s="12">
        <v>50</v>
      </c>
      <c r="J353" s="152">
        <v>1.2096</v>
      </c>
      <c r="K353" s="61" t="e">
        <f>#REF!*1.8/50</f>
        <v>#REF!</v>
      </c>
    </row>
    <row r="354" spans="1:12" ht="18">
      <c r="A354" s="1">
        <f t="shared" si="13"/>
        <v>10</v>
      </c>
      <c r="B354" s="2" t="s">
        <v>686</v>
      </c>
      <c r="C354" s="65"/>
      <c r="D354" s="56" t="s">
        <v>130</v>
      </c>
      <c r="E354" s="64"/>
      <c r="F354" s="61"/>
      <c r="G354" s="92" t="s">
        <v>698</v>
      </c>
      <c r="H354" s="47" t="s">
        <v>348</v>
      </c>
      <c r="I354" s="12">
        <v>50</v>
      </c>
      <c r="J354" s="152">
        <v>1.2096</v>
      </c>
      <c r="K354" s="61" t="e">
        <f>#REF!*1.8/50</f>
        <v>#REF!</v>
      </c>
    </row>
    <row r="355" spans="1:12" ht="18">
      <c r="A355" s="1">
        <f t="shared" si="13"/>
        <v>11</v>
      </c>
      <c r="B355" s="2" t="s">
        <v>686</v>
      </c>
      <c r="C355" s="18"/>
      <c r="D355" s="56" t="s">
        <v>699</v>
      </c>
      <c r="E355" s="51" t="s">
        <v>76</v>
      </c>
      <c r="F355" s="10"/>
      <c r="G355" s="92" t="s">
        <v>700</v>
      </c>
      <c r="H355" s="47" t="s">
        <v>348</v>
      </c>
      <c r="I355" s="12">
        <v>50</v>
      </c>
      <c r="J355" s="152">
        <v>1.2096</v>
      </c>
      <c r="K355" s="61" t="e">
        <f>#REF!*1.8/50</f>
        <v>#REF!</v>
      </c>
    </row>
    <row r="356" spans="1:12" ht="18">
      <c r="A356" s="1">
        <f t="shared" si="13"/>
        <v>12</v>
      </c>
      <c r="B356" s="2" t="s">
        <v>686</v>
      </c>
      <c r="C356" s="65"/>
      <c r="D356" s="56" t="s">
        <v>394</v>
      </c>
      <c r="E356" s="51" t="s">
        <v>76</v>
      </c>
      <c r="F356" s="10"/>
      <c r="G356" s="92" t="s">
        <v>701</v>
      </c>
      <c r="H356" s="47" t="s">
        <v>348</v>
      </c>
      <c r="I356" s="12">
        <v>50</v>
      </c>
      <c r="J356" s="152">
        <v>1.2096</v>
      </c>
      <c r="K356" s="61" t="e">
        <f>#REF!*1.8/50</f>
        <v>#REF!</v>
      </c>
    </row>
    <row r="357" spans="1:12" ht="18">
      <c r="A357" s="1">
        <f t="shared" si="13"/>
        <v>13</v>
      </c>
      <c r="B357" s="2" t="s">
        <v>686</v>
      </c>
      <c r="C357" s="65"/>
      <c r="D357" s="56" t="s">
        <v>395</v>
      </c>
      <c r="E357" s="64"/>
      <c r="F357" s="10"/>
      <c r="G357" s="92" t="s">
        <v>702</v>
      </c>
      <c r="H357" s="47" t="s">
        <v>348</v>
      </c>
      <c r="I357" s="12">
        <v>50</v>
      </c>
      <c r="J357" s="152">
        <v>1.2096</v>
      </c>
      <c r="K357" s="61" t="e">
        <f>#REF!*1.8/50</f>
        <v>#REF!</v>
      </c>
    </row>
    <row r="358" spans="1:12" ht="18">
      <c r="A358" s="1">
        <f t="shared" si="13"/>
        <v>14</v>
      </c>
      <c r="B358" s="2" t="s">
        <v>686</v>
      </c>
      <c r="C358" s="65"/>
      <c r="D358" s="63" t="s">
        <v>540</v>
      </c>
      <c r="E358" s="64"/>
      <c r="F358" s="61"/>
      <c r="G358" s="92" t="s">
        <v>703</v>
      </c>
      <c r="H358" s="47" t="s">
        <v>491</v>
      </c>
      <c r="I358" s="12">
        <v>50</v>
      </c>
      <c r="J358" s="152">
        <v>1.2096</v>
      </c>
      <c r="K358" s="61" t="e">
        <f>#REF!*1.8/50</f>
        <v>#REF!</v>
      </c>
    </row>
    <row r="359" spans="1:12" ht="18">
      <c r="A359" s="1">
        <f t="shared" si="13"/>
        <v>15</v>
      </c>
      <c r="B359" s="2" t="s">
        <v>686</v>
      </c>
      <c r="C359" s="65"/>
      <c r="D359" s="56" t="s">
        <v>396</v>
      </c>
      <c r="E359" s="64"/>
      <c r="F359" s="61"/>
      <c r="G359" s="92" t="s">
        <v>704</v>
      </c>
      <c r="H359" s="47" t="s">
        <v>348</v>
      </c>
      <c r="I359" s="12">
        <v>50</v>
      </c>
      <c r="J359" s="152">
        <v>1.2096</v>
      </c>
      <c r="K359" s="61" t="e">
        <f>#REF!*1.8/50</f>
        <v>#REF!</v>
      </c>
    </row>
    <row r="360" spans="1:12" ht="120">
      <c r="A360" s="1">
        <f t="shared" si="13"/>
        <v>16</v>
      </c>
      <c r="B360" s="134"/>
      <c r="C360" s="134"/>
      <c r="D360" s="134"/>
      <c r="E360" s="49"/>
      <c r="F360" s="161" t="s">
        <v>506</v>
      </c>
      <c r="G360" s="161"/>
      <c r="H360" s="161"/>
      <c r="I360" s="162"/>
      <c r="J360" s="130" t="s">
        <v>506</v>
      </c>
      <c r="K360" s="130"/>
      <c r="L360" s="130"/>
    </row>
    <row r="361" spans="1:12" ht="18">
      <c r="A361" s="1">
        <f t="shared" si="13"/>
        <v>17</v>
      </c>
      <c r="B361" s="2" t="s">
        <v>179</v>
      </c>
      <c r="C361" s="65"/>
      <c r="D361" s="57" t="s">
        <v>271</v>
      </c>
      <c r="E361" s="64"/>
      <c r="F361" s="8"/>
      <c r="G361" s="94" t="s">
        <v>1061</v>
      </c>
      <c r="H361" s="20" t="s">
        <v>348</v>
      </c>
      <c r="I361" s="3">
        <v>50</v>
      </c>
      <c r="J361" s="152">
        <v>1.2096</v>
      </c>
      <c r="K361" s="61" t="e">
        <f>#REF!*1.35/I361</f>
        <v>#REF!</v>
      </c>
    </row>
    <row r="362" spans="1:12" ht="116.25">
      <c r="A362" s="133" t="s">
        <v>169</v>
      </c>
      <c r="B362" s="2"/>
      <c r="C362" s="74" t="s">
        <v>1514</v>
      </c>
      <c r="D362" s="57" t="s">
        <v>170</v>
      </c>
      <c r="E362" s="67"/>
      <c r="F362" s="8"/>
      <c r="G362" s="94" t="s">
        <v>1495</v>
      </c>
      <c r="H362" s="20" t="s">
        <v>1494</v>
      </c>
      <c r="I362" s="3">
        <v>50</v>
      </c>
      <c r="J362" s="152">
        <v>1.2096</v>
      </c>
      <c r="K362" s="61" t="e">
        <f>#REF!*1.35/I362</f>
        <v>#REF!</v>
      </c>
    </row>
    <row r="363" spans="1:12" ht="18">
      <c r="A363" s="1">
        <v>1</v>
      </c>
      <c r="B363" s="2"/>
      <c r="C363" s="74" t="s">
        <v>1514</v>
      </c>
      <c r="D363" s="57" t="s">
        <v>171</v>
      </c>
      <c r="E363" s="67"/>
      <c r="F363" s="8"/>
      <c r="G363" s="94" t="s">
        <v>1496</v>
      </c>
      <c r="H363" s="20" t="s">
        <v>1494</v>
      </c>
      <c r="I363" s="3">
        <v>50</v>
      </c>
      <c r="J363" s="152">
        <v>1.2096</v>
      </c>
      <c r="K363" s="61" t="e">
        <f>#REF!*1.35/I363</f>
        <v>#REF!</v>
      </c>
    </row>
    <row r="364" spans="1:12" ht="18">
      <c r="A364" s="1">
        <f>A363+1</f>
        <v>2</v>
      </c>
      <c r="B364" s="2" t="s">
        <v>179</v>
      </c>
      <c r="C364" s="65"/>
      <c r="D364" s="57" t="s">
        <v>356</v>
      </c>
      <c r="E364" s="32"/>
      <c r="F364" s="8"/>
      <c r="G364" s="94" t="s">
        <v>1062</v>
      </c>
      <c r="H364" s="20" t="s">
        <v>348</v>
      </c>
      <c r="I364" s="3">
        <v>50</v>
      </c>
      <c r="J364" s="152">
        <v>1.2096</v>
      </c>
      <c r="K364" s="61" t="e">
        <f>#REF!*1.35/I364</f>
        <v>#REF!</v>
      </c>
    </row>
    <row r="365" spans="1:12" ht="18">
      <c r="A365" s="1">
        <f t="shared" ref="A365:A379" si="14">A364+1</f>
        <v>3</v>
      </c>
      <c r="B365" s="2" t="s">
        <v>179</v>
      </c>
      <c r="C365" s="122" t="s">
        <v>1059</v>
      </c>
      <c r="D365" s="58" t="s">
        <v>1059</v>
      </c>
      <c r="E365" s="32"/>
      <c r="F365" s="25"/>
      <c r="G365" s="94" t="s">
        <v>1060</v>
      </c>
      <c r="H365" s="20" t="s">
        <v>348</v>
      </c>
      <c r="I365" s="3">
        <v>50</v>
      </c>
      <c r="J365" s="152">
        <v>1.2096</v>
      </c>
      <c r="K365" s="61" t="e">
        <f>#REF!*1.35/I365</f>
        <v>#REF!</v>
      </c>
    </row>
    <row r="366" spans="1:12" ht="18">
      <c r="A366" s="1">
        <f t="shared" si="14"/>
        <v>4</v>
      </c>
      <c r="B366" s="2"/>
      <c r="C366" s="74" t="s">
        <v>1514</v>
      </c>
      <c r="D366" s="57" t="s">
        <v>172</v>
      </c>
      <c r="E366" s="32"/>
      <c r="F366" s="25"/>
      <c r="G366" s="94" t="s">
        <v>1497</v>
      </c>
      <c r="H366" s="20" t="s">
        <v>1494</v>
      </c>
      <c r="I366" s="3">
        <v>50</v>
      </c>
      <c r="J366" s="152">
        <v>1.2096</v>
      </c>
      <c r="K366" s="61" t="e">
        <f>#REF!*1.35/I366</f>
        <v>#REF!</v>
      </c>
    </row>
    <row r="367" spans="1:12" ht="18">
      <c r="A367" s="1">
        <f t="shared" si="14"/>
        <v>5</v>
      </c>
      <c r="B367" s="2" t="s">
        <v>179</v>
      </c>
      <c r="C367" s="65"/>
      <c r="D367" s="57" t="s">
        <v>357</v>
      </c>
      <c r="E367" s="32"/>
      <c r="F367" s="25"/>
      <c r="G367" s="94" t="s">
        <v>1063</v>
      </c>
      <c r="H367" s="20" t="s">
        <v>348</v>
      </c>
      <c r="I367" s="3">
        <v>50</v>
      </c>
      <c r="J367" s="152">
        <v>1.2096</v>
      </c>
      <c r="K367" s="61" t="e">
        <f>#REF!*1.35/I367</f>
        <v>#REF!</v>
      </c>
    </row>
    <row r="368" spans="1:12" ht="18">
      <c r="A368" s="1">
        <f t="shared" si="14"/>
        <v>6</v>
      </c>
      <c r="B368" s="2" t="s">
        <v>179</v>
      </c>
      <c r="C368" s="74" t="s">
        <v>1514</v>
      </c>
      <c r="D368" s="57" t="s">
        <v>1439</v>
      </c>
      <c r="E368" s="32"/>
      <c r="F368" s="25"/>
      <c r="G368" s="94" t="s">
        <v>1440</v>
      </c>
      <c r="H368" s="20" t="s">
        <v>666</v>
      </c>
      <c r="I368" s="3">
        <v>50</v>
      </c>
      <c r="J368" s="152">
        <v>1.2096</v>
      </c>
      <c r="K368" s="61" t="e">
        <f>#REF!*1.35/I368</f>
        <v>#REF!</v>
      </c>
    </row>
    <row r="369" spans="1:12" ht="18">
      <c r="A369" s="1">
        <f t="shared" si="14"/>
        <v>7</v>
      </c>
      <c r="B369" s="2" t="s">
        <v>179</v>
      </c>
      <c r="C369" s="74" t="s">
        <v>1514</v>
      </c>
      <c r="D369" s="57" t="s">
        <v>1639</v>
      </c>
      <c r="E369" s="32"/>
      <c r="F369" s="25"/>
      <c r="G369" s="94" t="s">
        <v>1441</v>
      </c>
      <c r="H369" s="20" t="s">
        <v>666</v>
      </c>
      <c r="I369" s="3">
        <v>50</v>
      </c>
      <c r="J369" s="152">
        <v>1.2096</v>
      </c>
      <c r="K369" s="61" t="e">
        <f>#REF!*1.35/I369</f>
        <v>#REF!</v>
      </c>
    </row>
    <row r="370" spans="1:12" ht="18">
      <c r="A370" s="1">
        <f t="shared" si="14"/>
        <v>8</v>
      </c>
      <c r="B370" s="2" t="s">
        <v>179</v>
      </c>
      <c r="C370" s="65"/>
      <c r="D370" s="57" t="s">
        <v>358</v>
      </c>
      <c r="E370" s="32"/>
      <c r="F370" s="8"/>
      <c r="G370" s="94" t="s">
        <v>1064</v>
      </c>
      <c r="H370" s="20" t="s">
        <v>348</v>
      </c>
      <c r="I370" s="3">
        <v>50</v>
      </c>
      <c r="J370" s="152">
        <v>1.2096</v>
      </c>
      <c r="K370" s="61" t="e">
        <f>#REF!*1.35/I370</f>
        <v>#REF!</v>
      </c>
    </row>
    <row r="371" spans="1:12" ht="18">
      <c r="A371" s="1">
        <f t="shared" si="14"/>
        <v>9</v>
      </c>
      <c r="B371" s="2" t="s">
        <v>179</v>
      </c>
      <c r="C371" s="65"/>
      <c r="D371" s="57" t="s">
        <v>1362</v>
      </c>
      <c r="E371" s="32"/>
      <c r="F371" s="8"/>
      <c r="G371" s="94" t="s">
        <v>1363</v>
      </c>
      <c r="H371" s="20"/>
      <c r="I371" s="3">
        <v>100</v>
      </c>
      <c r="J371" s="152">
        <v>1.2096</v>
      </c>
      <c r="K371" s="61" t="e">
        <f>#REF!*1.35/I371</f>
        <v>#REF!</v>
      </c>
    </row>
    <row r="372" spans="1:12" ht="18">
      <c r="A372" s="1">
        <f t="shared" si="14"/>
        <v>10</v>
      </c>
      <c r="B372" s="2"/>
      <c r="C372" s="50" t="s">
        <v>75</v>
      </c>
      <c r="D372" s="57" t="s">
        <v>614</v>
      </c>
      <c r="E372" s="32"/>
      <c r="F372" s="8"/>
      <c r="G372" s="94" t="s">
        <v>1498</v>
      </c>
      <c r="H372" s="20" t="s">
        <v>1494</v>
      </c>
      <c r="I372" s="3">
        <v>50</v>
      </c>
      <c r="J372" s="152">
        <v>1.2096</v>
      </c>
      <c r="K372" s="61" t="e">
        <f>#REF!*1.35/I372</f>
        <v>#REF!</v>
      </c>
    </row>
    <row r="373" spans="1:12" ht="18">
      <c r="A373" s="1">
        <f t="shared" si="14"/>
        <v>11</v>
      </c>
      <c r="B373" s="2" t="s">
        <v>179</v>
      </c>
      <c r="C373" s="65"/>
      <c r="D373" s="57" t="s">
        <v>1527</v>
      </c>
      <c r="E373" s="64"/>
      <c r="F373" s="8"/>
      <c r="G373" s="94" t="s">
        <v>1065</v>
      </c>
      <c r="H373" s="20" t="s">
        <v>348</v>
      </c>
      <c r="I373" s="3">
        <v>50</v>
      </c>
      <c r="J373" s="152">
        <v>1.2096</v>
      </c>
      <c r="K373" s="61" t="e">
        <f>#REF!*1.35/I373</f>
        <v>#REF!</v>
      </c>
    </row>
    <row r="374" spans="1:12" ht="18">
      <c r="A374" s="1">
        <f t="shared" si="14"/>
        <v>12</v>
      </c>
      <c r="B374" s="2" t="s">
        <v>179</v>
      </c>
      <c r="C374" s="74" t="s">
        <v>1514</v>
      </c>
      <c r="D374" s="57" t="s">
        <v>1442</v>
      </c>
      <c r="E374" s="67"/>
      <c r="F374" s="25"/>
      <c r="G374" s="94" t="s">
        <v>1443</v>
      </c>
      <c r="H374" s="20" t="s">
        <v>666</v>
      </c>
      <c r="I374" s="3">
        <v>50</v>
      </c>
      <c r="J374" s="152">
        <v>1.2096</v>
      </c>
      <c r="K374" s="61" t="e">
        <f>#REF!*1.35/I374</f>
        <v>#REF!</v>
      </c>
    </row>
    <row r="375" spans="1:12" ht="18">
      <c r="A375" s="1">
        <f t="shared" si="14"/>
        <v>13</v>
      </c>
      <c r="B375" s="2" t="s">
        <v>179</v>
      </c>
      <c r="C375" s="74" t="s">
        <v>1514</v>
      </c>
      <c r="D375" s="57" t="s">
        <v>1444</v>
      </c>
      <c r="E375" s="67"/>
      <c r="F375" s="25"/>
      <c r="G375" s="94" t="s">
        <v>1445</v>
      </c>
      <c r="H375" s="20" t="s">
        <v>666</v>
      </c>
      <c r="I375" s="3">
        <v>50</v>
      </c>
      <c r="J375" s="152">
        <v>1.2096</v>
      </c>
      <c r="K375" s="61" t="e">
        <f>#REF!*1.35/I375</f>
        <v>#REF!</v>
      </c>
    </row>
    <row r="376" spans="1:12" ht="18">
      <c r="A376" s="1">
        <f t="shared" si="14"/>
        <v>14</v>
      </c>
      <c r="B376" s="2" t="s">
        <v>179</v>
      </c>
      <c r="C376" s="65"/>
      <c r="D376" s="57" t="s">
        <v>1524</v>
      </c>
      <c r="E376" s="32"/>
      <c r="F376" s="25"/>
      <c r="G376" s="94" t="s">
        <v>1066</v>
      </c>
      <c r="H376" s="20" t="s">
        <v>348</v>
      </c>
      <c r="I376" s="3">
        <v>50</v>
      </c>
      <c r="J376" s="152">
        <v>1.2096</v>
      </c>
      <c r="K376" s="61" t="e">
        <f>#REF!*1.35/I376</f>
        <v>#REF!</v>
      </c>
    </row>
    <row r="377" spans="1:12" ht="18">
      <c r="A377" s="1">
        <f t="shared" si="14"/>
        <v>15</v>
      </c>
      <c r="B377" s="2" t="s">
        <v>179</v>
      </c>
      <c r="C377" s="65"/>
      <c r="D377" s="57" t="s">
        <v>359</v>
      </c>
      <c r="E377" s="64"/>
      <c r="F377" s="25"/>
      <c r="G377" s="94" t="s">
        <v>1067</v>
      </c>
      <c r="H377" s="20" t="s">
        <v>348</v>
      </c>
      <c r="I377" s="3">
        <v>50</v>
      </c>
      <c r="J377" s="152">
        <v>1.2096</v>
      </c>
      <c r="K377" s="61" t="e">
        <f>#REF!*1.35/I377</f>
        <v>#REF!</v>
      </c>
    </row>
    <row r="378" spans="1:12" ht="60">
      <c r="A378" s="1">
        <f t="shared" si="14"/>
        <v>16</v>
      </c>
      <c r="B378" s="134"/>
      <c r="C378" s="134"/>
      <c r="D378" s="134"/>
      <c r="E378" s="49"/>
      <c r="F378" s="161" t="s">
        <v>516</v>
      </c>
      <c r="G378" s="161"/>
      <c r="H378" s="161"/>
      <c r="I378" s="162"/>
      <c r="J378" s="130" t="s">
        <v>516</v>
      </c>
      <c r="K378" s="130"/>
      <c r="L378" s="130"/>
    </row>
    <row r="379" spans="1:12" ht="18">
      <c r="A379" s="1">
        <f t="shared" si="14"/>
        <v>17</v>
      </c>
      <c r="B379" s="2" t="s">
        <v>1502</v>
      </c>
      <c r="C379" s="65"/>
      <c r="D379" s="57" t="s">
        <v>296</v>
      </c>
      <c r="E379" s="51" t="s">
        <v>76</v>
      </c>
      <c r="F379" s="7"/>
      <c r="G379" s="92" t="s">
        <v>1036</v>
      </c>
      <c r="H379" s="20" t="s">
        <v>270</v>
      </c>
      <c r="I379" s="3">
        <v>100</v>
      </c>
      <c r="J379" s="152">
        <v>0.90720000000000012</v>
      </c>
      <c r="K379" s="61" t="e">
        <f>#REF!*2.3/100</f>
        <v>#REF!</v>
      </c>
    </row>
    <row r="380" spans="1:12" ht="23.25">
      <c r="A380" s="133" t="s">
        <v>1574</v>
      </c>
      <c r="B380" s="2" t="s">
        <v>1502</v>
      </c>
      <c r="C380" s="65"/>
      <c r="D380" s="57" t="s">
        <v>432</v>
      </c>
      <c r="E380" s="51" t="s">
        <v>76</v>
      </c>
      <c r="F380" s="7"/>
      <c r="G380" s="92" t="s">
        <v>1037</v>
      </c>
      <c r="H380" s="20" t="s">
        <v>348</v>
      </c>
      <c r="I380" s="3">
        <v>100</v>
      </c>
      <c r="J380" s="152">
        <v>0.90720000000000012</v>
      </c>
      <c r="K380" s="61" t="e">
        <f>#REF!*2.3/100</f>
        <v>#REF!</v>
      </c>
    </row>
    <row r="381" spans="1:12" ht="18">
      <c r="A381" s="1">
        <v>1</v>
      </c>
      <c r="B381" s="2" t="s">
        <v>1502</v>
      </c>
      <c r="C381" s="65"/>
      <c r="D381" s="57" t="s">
        <v>53</v>
      </c>
      <c r="E381" s="33"/>
      <c r="F381" s="7"/>
      <c r="G381" s="92" t="s">
        <v>1038</v>
      </c>
      <c r="H381" s="20"/>
      <c r="I381" s="3">
        <v>100</v>
      </c>
      <c r="J381" s="152">
        <v>0.90720000000000012</v>
      </c>
      <c r="K381" s="61" t="e">
        <f>#REF!*2.3/100</f>
        <v>#REF!</v>
      </c>
    </row>
    <row r="382" spans="1:12" ht="18">
      <c r="A382" s="1">
        <v>2</v>
      </c>
      <c r="B382" s="2"/>
      <c r="C382" s="18"/>
      <c r="D382" s="57" t="s">
        <v>1469</v>
      </c>
      <c r="E382" s="33"/>
      <c r="F382" s="7"/>
      <c r="G382" s="92" t="s">
        <v>1464</v>
      </c>
      <c r="H382" s="20" t="s">
        <v>666</v>
      </c>
      <c r="I382" s="3">
        <v>100</v>
      </c>
      <c r="J382" s="152">
        <v>0.90720000000000012</v>
      </c>
      <c r="K382" s="61" t="e">
        <f>#REF!*2.3/100</f>
        <v>#REF!</v>
      </c>
    </row>
    <row r="383" spans="1:12" ht="18">
      <c r="A383" s="1">
        <v>3</v>
      </c>
      <c r="B383" s="2" t="s">
        <v>1502</v>
      </c>
      <c r="C383" s="50" t="s">
        <v>75</v>
      </c>
      <c r="D383" s="57" t="s">
        <v>1292</v>
      </c>
      <c r="E383" s="10"/>
      <c r="F383" s="7"/>
      <c r="G383" s="92" t="s">
        <v>1293</v>
      </c>
      <c r="H383" s="20" t="s">
        <v>666</v>
      </c>
      <c r="I383" s="3">
        <v>100</v>
      </c>
      <c r="J383" s="152">
        <v>0.90720000000000012</v>
      </c>
      <c r="K383" s="61" t="e">
        <f>#REF!*2.3/100</f>
        <v>#REF!</v>
      </c>
    </row>
    <row r="384" spans="1:12" ht="18">
      <c r="A384" s="1">
        <v>4</v>
      </c>
      <c r="B384" s="2" t="s">
        <v>1502</v>
      </c>
      <c r="C384" s="50" t="s">
        <v>75</v>
      </c>
      <c r="D384" s="57" t="s">
        <v>393</v>
      </c>
      <c r="E384" s="10"/>
      <c r="F384" s="7"/>
      <c r="G384" s="92" t="s">
        <v>1294</v>
      </c>
      <c r="H384" s="20" t="s">
        <v>666</v>
      </c>
      <c r="I384" s="3">
        <v>100</v>
      </c>
      <c r="J384" s="152">
        <v>0.90720000000000012</v>
      </c>
      <c r="K384" s="61" t="e">
        <f>#REF!*2.3/100</f>
        <v>#REF!</v>
      </c>
    </row>
    <row r="385" spans="1:11" ht="18">
      <c r="A385" s="1">
        <v>5</v>
      </c>
      <c r="B385" s="2"/>
      <c r="C385" s="18"/>
      <c r="D385" s="57" t="s">
        <v>1470</v>
      </c>
      <c r="E385" s="10"/>
      <c r="F385" s="7"/>
      <c r="G385" s="92" t="s">
        <v>1465</v>
      </c>
      <c r="H385" s="20" t="s">
        <v>666</v>
      </c>
      <c r="I385" s="3">
        <v>100</v>
      </c>
      <c r="J385" s="152">
        <v>0.90720000000000012</v>
      </c>
      <c r="K385" s="61" t="e">
        <f>#REF!*2.3/100</f>
        <v>#REF!</v>
      </c>
    </row>
    <row r="386" spans="1:11" ht="18">
      <c r="A386" s="1">
        <v>6</v>
      </c>
      <c r="B386" s="2" t="s">
        <v>1502</v>
      </c>
      <c r="C386" s="65"/>
      <c r="D386" s="57" t="s">
        <v>207</v>
      </c>
      <c r="E386" s="10"/>
      <c r="F386" s="83" t="s">
        <v>466</v>
      </c>
      <c r="G386" s="92" t="s">
        <v>1039</v>
      </c>
      <c r="H386" s="20"/>
      <c r="I386" s="3">
        <v>100</v>
      </c>
      <c r="J386" s="152">
        <v>0.90720000000000012</v>
      </c>
      <c r="K386" s="61" t="e">
        <f>#REF!*2.3/100</f>
        <v>#REF!</v>
      </c>
    </row>
    <row r="387" spans="1:11" ht="18">
      <c r="A387" s="1">
        <v>7</v>
      </c>
      <c r="B387" s="2" t="s">
        <v>1502</v>
      </c>
      <c r="C387" s="65"/>
      <c r="D387" s="57" t="s">
        <v>1583</v>
      </c>
      <c r="E387" s="51" t="s">
        <v>76</v>
      </c>
      <c r="F387" s="7"/>
      <c r="G387" s="92" t="s">
        <v>1040</v>
      </c>
      <c r="H387" s="20" t="s">
        <v>348</v>
      </c>
      <c r="I387" s="3">
        <v>100</v>
      </c>
      <c r="J387" s="152">
        <v>0.90720000000000012</v>
      </c>
      <c r="K387" s="61" t="e">
        <f>#REF!*2.3/100</f>
        <v>#REF!</v>
      </c>
    </row>
    <row r="388" spans="1:11" ht="18">
      <c r="A388" s="1">
        <v>8</v>
      </c>
      <c r="B388" s="2"/>
      <c r="C388" s="18"/>
      <c r="D388" s="57" t="s">
        <v>1582</v>
      </c>
      <c r="E388" s="64"/>
      <c r="F388" s="10"/>
      <c r="G388" s="92" t="s">
        <v>1466</v>
      </c>
      <c r="H388" s="20" t="s">
        <v>666</v>
      </c>
      <c r="I388" s="12">
        <v>100</v>
      </c>
      <c r="J388" s="152">
        <v>0.90720000000000012</v>
      </c>
      <c r="K388" s="80" t="e">
        <f>#REF!*2.3/100</f>
        <v>#REF!</v>
      </c>
    </row>
    <row r="389" spans="1:11" ht="18">
      <c r="A389" s="1">
        <v>9</v>
      </c>
      <c r="B389" s="2" t="s">
        <v>1502</v>
      </c>
      <c r="C389" s="65"/>
      <c r="D389" s="57" t="s">
        <v>92</v>
      </c>
      <c r="E389" s="33"/>
      <c r="F389" s="7"/>
      <c r="G389" s="92" t="s">
        <v>1041</v>
      </c>
      <c r="H389" s="20"/>
      <c r="I389" s="3">
        <v>100</v>
      </c>
      <c r="J389" s="152">
        <v>0.90720000000000012</v>
      </c>
      <c r="K389" s="61" t="e">
        <f>#REF!*2.3/100</f>
        <v>#REF!</v>
      </c>
    </row>
    <row r="390" spans="1:11" ht="18">
      <c r="A390" s="1">
        <v>10</v>
      </c>
      <c r="B390" s="2" t="s">
        <v>1502</v>
      </c>
      <c r="C390" s="65"/>
      <c r="D390" s="57" t="s">
        <v>297</v>
      </c>
      <c r="E390" s="51" t="s">
        <v>76</v>
      </c>
      <c r="F390" s="7"/>
      <c r="G390" s="92" t="s">
        <v>1042</v>
      </c>
      <c r="H390" s="20" t="s">
        <v>270</v>
      </c>
      <c r="I390" s="3">
        <v>100</v>
      </c>
      <c r="J390" s="152">
        <v>0.90720000000000012</v>
      </c>
      <c r="K390" s="61" t="e">
        <f>#REF!*2.3/100</f>
        <v>#REF!</v>
      </c>
    </row>
    <row r="391" spans="1:11" ht="18">
      <c r="A391" s="1">
        <v>11</v>
      </c>
      <c r="B391" s="2" t="s">
        <v>1502</v>
      </c>
      <c r="C391" s="50" t="s">
        <v>75</v>
      </c>
      <c r="D391" s="57" t="s">
        <v>1295</v>
      </c>
      <c r="E391" s="67"/>
      <c r="F391" s="7"/>
      <c r="G391" s="92" t="s">
        <v>1296</v>
      </c>
      <c r="H391" s="20" t="s">
        <v>666</v>
      </c>
      <c r="I391" s="3">
        <v>100</v>
      </c>
      <c r="J391" s="152">
        <v>0.90720000000000012</v>
      </c>
      <c r="K391" s="61" t="e">
        <f>#REF!*2.3/100</f>
        <v>#REF!</v>
      </c>
    </row>
    <row r="392" spans="1:11" ht="18">
      <c r="A392" s="1">
        <v>12</v>
      </c>
      <c r="B392" s="2" t="s">
        <v>1502</v>
      </c>
      <c r="C392" s="65"/>
      <c r="D392" s="57" t="s">
        <v>204</v>
      </c>
      <c r="E392" s="82"/>
      <c r="F392" s="61"/>
      <c r="G392" s="92" t="s">
        <v>1043</v>
      </c>
      <c r="H392" s="20"/>
      <c r="I392" s="3">
        <v>100</v>
      </c>
      <c r="J392" s="152">
        <v>0.90720000000000012</v>
      </c>
      <c r="K392" s="61" t="e">
        <f>#REF!*2.3/100</f>
        <v>#REF!</v>
      </c>
    </row>
    <row r="393" spans="1:11" ht="18">
      <c r="A393" s="1">
        <v>13</v>
      </c>
      <c r="B393" s="2" t="s">
        <v>1502</v>
      </c>
      <c r="C393" s="65"/>
      <c r="D393" s="57" t="s">
        <v>213</v>
      </c>
      <c r="E393" s="33"/>
      <c r="F393" s="83" t="s">
        <v>466</v>
      </c>
      <c r="G393" s="92" t="s">
        <v>1044</v>
      </c>
      <c r="H393" s="20"/>
      <c r="I393" s="3">
        <v>100</v>
      </c>
      <c r="J393" s="152">
        <v>0.90720000000000012</v>
      </c>
      <c r="K393" s="61" t="e">
        <f>#REF!*2.3/100</f>
        <v>#REF!</v>
      </c>
    </row>
    <row r="394" spans="1:11" ht="18">
      <c r="A394" s="1">
        <v>14</v>
      </c>
      <c r="B394" s="2" t="s">
        <v>1502</v>
      </c>
      <c r="C394" s="50" t="s">
        <v>75</v>
      </c>
      <c r="D394" s="57" t="s">
        <v>93</v>
      </c>
      <c r="E394" s="33"/>
      <c r="F394" s="7"/>
      <c r="G394" s="92" t="s">
        <v>1297</v>
      </c>
      <c r="H394" s="20" t="s">
        <v>666</v>
      </c>
      <c r="I394" s="3">
        <v>100</v>
      </c>
      <c r="J394" s="152">
        <v>0.90720000000000012</v>
      </c>
      <c r="K394" s="61" t="e">
        <f>#REF!*2.3/100</f>
        <v>#REF!</v>
      </c>
    </row>
    <row r="395" spans="1:11" s="42" customFormat="1" ht="18">
      <c r="A395" s="1">
        <v>15</v>
      </c>
      <c r="B395" s="2" t="s">
        <v>1502</v>
      </c>
      <c r="C395" s="50" t="s">
        <v>75</v>
      </c>
      <c r="D395" s="57" t="s">
        <v>1298</v>
      </c>
      <c r="E395" s="33"/>
      <c r="F395" s="7"/>
      <c r="G395" s="92" t="s">
        <v>1299</v>
      </c>
      <c r="H395" s="20" t="s">
        <v>666</v>
      </c>
      <c r="I395" s="3">
        <v>100</v>
      </c>
      <c r="J395" s="152">
        <v>0.90720000000000012</v>
      </c>
      <c r="K395" s="61" t="e">
        <f>#REF!*2.3/100</f>
        <v>#REF!</v>
      </c>
    </row>
    <row r="396" spans="1:11" ht="18">
      <c r="A396" s="1">
        <v>16</v>
      </c>
      <c r="B396" s="2" t="s">
        <v>1502</v>
      </c>
      <c r="C396" s="74" t="s">
        <v>1514</v>
      </c>
      <c r="D396" s="57" t="s">
        <v>208</v>
      </c>
      <c r="E396" s="51" t="s">
        <v>76</v>
      </c>
      <c r="F396" s="83" t="s">
        <v>466</v>
      </c>
      <c r="G396" s="92" t="s">
        <v>1045</v>
      </c>
      <c r="H396" s="20" t="s">
        <v>666</v>
      </c>
      <c r="I396" s="3">
        <v>100</v>
      </c>
      <c r="J396" s="152">
        <v>0.90720000000000012</v>
      </c>
      <c r="K396" s="61" t="e">
        <f>#REF!*2.3/100</f>
        <v>#REF!</v>
      </c>
    </row>
    <row r="397" spans="1:11" ht="18">
      <c r="A397" s="1">
        <v>17</v>
      </c>
      <c r="B397" s="2" t="s">
        <v>1502</v>
      </c>
      <c r="C397" s="50" t="s">
        <v>75</v>
      </c>
      <c r="D397" s="57" t="s">
        <v>1300</v>
      </c>
      <c r="E397" s="64"/>
      <c r="F397" s="109"/>
      <c r="G397" s="92" t="s">
        <v>1301</v>
      </c>
      <c r="H397" s="20" t="s">
        <v>666</v>
      </c>
      <c r="I397" s="3">
        <v>100</v>
      </c>
      <c r="J397" s="152">
        <v>0.90720000000000012</v>
      </c>
      <c r="K397" s="61" t="e">
        <f>#REF!*2.3/100</f>
        <v>#REF!</v>
      </c>
    </row>
    <row r="398" spans="1:11" ht="18">
      <c r="A398" s="1">
        <v>18</v>
      </c>
      <c r="B398" s="2" t="s">
        <v>1502</v>
      </c>
      <c r="C398" s="65"/>
      <c r="D398" s="57" t="s">
        <v>618</v>
      </c>
      <c r="E398" s="98"/>
      <c r="F398" s="109"/>
      <c r="G398" s="92" t="s">
        <v>619</v>
      </c>
      <c r="H398" s="20" t="s">
        <v>491</v>
      </c>
      <c r="I398" s="3">
        <v>100</v>
      </c>
      <c r="J398" s="152">
        <v>0.90720000000000012</v>
      </c>
      <c r="K398" s="61" t="e">
        <f>#REF!*2.3/100</f>
        <v>#REF!</v>
      </c>
    </row>
    <row r="399" spans="1:11" ht="18">
      <c r="A399" s="1">
        <v>19</v>
      </c>
      <c r="B399" s="2" t="s">
        <v>1502</v>
      </c>
      <c r="C399" s="50" t="s">
        <v>75</v>
      </c>
      <c r="D399" s="57" t="s">
        <v>165</v>
      </c>
      <c r="E399" s="98"/>
      <c r="F399" s="109"/>
      <c r="G399" s="92" t="s">
        <v>1302</v>
      </c>
      <c r="H399" s="20" t="s">
        <v>666</v>
      </c>
      <c r="I399" s="3">
        <v>100</v>
      </c>
      <c r="J399" s="152">
        <v>0.90720000000000012</v>
      </c>
      <c r="K399" s="61" t="e">
        <f>#REF!*2.3/100</f>
        <v>#REF!</v>
      </c>
    </row>
    <row r="400" spans="1:11" ht="18">
      <c r="A400" s="1">
        <v>20</v>
      </c>
      <c r="B400" s="2" t="s">
        <v>1502</v>
      </c>
      <c r="C400" s="65"/>
      <c r="D400" s="57" t="s">
        <v>1638</v>
      </c>
      <c r="E400" s="51" t="s">
        <v>76</v>
      </c>
      <c r="F400" s="7"/>
      <c r="G400" s="92" t="s">
        <v>1046</v>
      </c>
      <c r="H400" s="20" t="s">
        <v>348</v>
      </c>
      <c r="I400" s="3">
        <v>100</v>
      </c>
      <c r="J400" s="152">
        <v>0.90720000000000012</v>
      </c>
      <c r="K400" s="61" t="e">
        <f>#REF!*2.3/100</f>
        <v>#REF!</v>
      </c>
    </row>
    <row r="401" spans="1:11" ht="18">
      <c r="A401" s="1">
        <v>21</v>
      </c>
      <c r="B401" s="2" t="s">
        <v>1502</v>
      </c>
      <c r="C401" s="65"/>
      <c r="D401" s="57" t="s">
        <v>658</v>
      </c>
      <c r="E401" s="64"/>
      <c r="F401" s="7"/>
      <c r="G401" s="92" t="s">
        <v>659</v>
      </c>
      <c r="H401" s="20" t="s">
        <v>491</v>
      </c>
      <c r="I401" s="3">
        <v>100</v>
      </c>
      <c r="J401" s="152">
        <v>0.90720000000000012</v>
      </c>
      <c r="K401" s="61" t="e">
        <f>#REF!*2.3/100</f>
        <v>#REF!</v>
      </c>
    </row>
    <row r="402" spans="1:11" ht="18">
      <c r="A402" s="1">
        <v>22</v>
      </c>
      <c r="B402" s="2"/>
      <c r="C402" s="18"/>
      <c r="D402" s="57" t="s">
        <v>1471</v>
      </c>
      <c r="E402" s="64"/>
      <c r="F402" s="124"/>
      <c r="G402" s="92" t="s">
        <v>1467</v>
      </c>
      <c r="H402" s="20" t="s">
        <v>666</v>
      </c>
      <c r="I402" s="3">
        <v>100</v>
      </c>
      <c r="J402" s="152">
        <v>0.90720000000000012</v>
      </c>
      <c r="K402" s="61" t="e">
        <f>#REF!*2.3/100</f>
        <v>#REF!</v>
      </c>
    </row>
    <row r="403" spans="1:11" ht="18">
      <c r="A403" s="1">
        <v>23</v>
      </c>
      <c r="B403" s="2" t="s">
        <v>1502</v>
      </c>
      <c r="C403" s="50" t="s">
        <v>75</v>
      </c>
      <c r="D403" s="57" t="s">
        <v>1303</v>
      </c>
      <c r="E403" s="64"/>
      <c r="F403" s="68"/>
      <c r="G403" s="92" t="s">
        <v>1304</v>
      </c>
      <c r="H403" s="20" t="s">
        <v>666</v>
      </c>
      <c r="I403" s="3">
        <v>100</v>
      </c>
      <c r="J403" s="152">
        <v>0.90720000000000012</v>
      </c>
      <c r="K403" s="61" t="e">
        <f>#REF!*2.3/100</f>
        <v>#REF!</v>
      </c>
    </row>
    <row r="404" spans="1:11" ht="18">
      <c r="A404" s="1">
        <v>24</v>
      </c>
      <c r="B404" s="2" t="s">
        <v>1502</v>
      </c>
      <c r="C404" s="65"/>
      <c r="D404" s="57" t="s">
        <v>54</v>
      </c>
      <c r="E404" s="51" t="s">
        <v>76</v>
      </c>
      <c r="F404" s="7"/>
      <c r="G404" s="92" t="s">
        <v>1047</v>
      </c>
      <c r="H404" s="20"/>
      <c r="I404" s="3">
        <v>100</v>
      </c>
      <c r="J404" s="152">
        <v>0.90720000000000012</v>
      </c>
      <c r="K404" s="61" t="e">
        <f>#REF!*2.3/100</f>
        <v>#REF!</v>
      </c>
    </row>
    <row r="405" spans="1:11" ht="18">
      <c r="A405" s="1">
        <v>25</v>
      </c>
      <c r="B405" s="2" t="s">
        <v>1502</v>
      </c>
      <c r="C405" s="65"/>
      <c r="D405" s="57" t="s">
        <v>101</v>
      </c>
      <c r="E405" s="32"/>
      <c r="F405" s="7"/>
      <c r="G405" s="92" t="s">
        <v>1048</v>
      </c>
      <c r="H405" s="20"/>
      <c r="I405" s="3">
        <v>100</v>
      </c>
      <c r="J405" s="152">
        <v>0.90720000000000012</v>
      </c>
      <c r="K405" s="61" t="e">
        <f>#REF!*2.3/100</f>
        <v>#REF!</v>
      </c>
    </row>
    <row r="406" spans="1:11" ht="18">
      <c r="A406" s="1">
        <v>26</v>
      </c>
      <c r="B406" s="2" t="s">
        <v>1502</v>
      </c>
      <c r="C406" s="65"/>
      <c r="D406" s="57" t="s">
        <v>1654</v>
      </c>
      <c r="E406" s="51" t="s">
        <v>76</v>
      </c>
      <c r="F406" s="7"/>
      <c r="G406" s="92" t="s">
        <v>1049</v>
      </c>
      <c r="H406" s="20" t="s">
        <v>270</v>
      </c>
      <c r="I406" s="3">
        <v>100</v>
      </c>
      <c r="J406" s="152">
        <v>0.90720000000000012</v>
      </c>
      <c r="K406" s="61" t="e">
        <f>#REF!*2.3/100</f>
        <v>#REF!</v>
      </c>
    </row>
    <row r="407" spans="1:11" ht="18">
      <c r="A407" s="1">
        <v>27</v>
      </c>
      <c r="B407" s="2" t="s">
        <v>1502</v>
      </c>
      <c r="C407" s="50" t="s">
        <v>75</v>
      </c>
      <c r="D407" s="57" t="s">
        <v>1305</v>
      </c>
      <c r="E407" s="67"/>
      <c r="F407" s="7"/>
      <c r="G407" s="92" t="s">
        <v>1306</v>
      </c>
      <c r="H407" s="20" t="s">
        <v>666</v>
      </c>
      <c r="I407" s="3">
        <v>100</v>
      </c>
      <c r="J407" s="152">
        <v>0.90720000000000012</v>
      </c>
      <c r="K407" s="61" t="e">
        <f>#REF!*2.3/100</f>
        <v>#REF!</v>
      </c>
    </row>
    <row r="408" spans="1:11" ht="18">
      <c r="A408" s="1">
        <v>28</v>
      </c>
      <c r="B408" s="2" t="s">
        <v>1502</v>
      </c>
      <c r="C408" s="65"/>
      <c r="D408" s="57" t="s">
        <v>247</v>
      </c>
      <c r="E408" s="31"/>
      <c r="F408" s="83" t="s">
        <v>466</v>
      </c>
      <c r="G408" s="92" t="s">
        <v>1050</v>
      </c>
      <c r="H408" s="20"/>
      <c r="I408" s="3">
        <v>100</v>
      </c>
      <c r="J408" s="152">
        <v>0.90720000000000012</v>
      </c>
      <c r="K408" s="61" t="e">
        <f>#REF!*2.3/100</f>
        <v>#REF!</v>
      </c>
    </row>
    <row r="409" spans="1:11" ht="18">
      <c r="A409" s="1">
        <v>29</v>
      </c>
      <c r="B409" s="2" t="s">
        <v>1502</v>
      </c>
      <c r="C409" s="65"/>
      <c r="D409" s="57" t="s">
        <v>205</v>
      </c>
      <c r="E409" s="31"/>
      <c r="F409" s="7"/>
      <c r="G409" s="92" t="s">
        <v>1051</v>
      </c>
      <c r="H409" s="20"/>
      <c r="I409" s="3">
        <v>100</v>
      </c>
      <c r="J409" s="152">
        <v>0.90720000000000012</v>
      </c>
      <c r="K409" s="61" t="e">
        <f>#REF!*2.3/100</f>
        <v>#REF!</v>
      </c>
    </row>
    <row r="410" spans="1:11" ht="18">
      <c r="A410" s="1">
        <v>30</v>
      </c>
      <c r="B410" s="2" t="s">
        <v>1502</v>
      </c>
      <c r="C410" s="65"/>
      <c r="D410" s="57" t="s">
        <v>167</v>
      </c>
      <c r="E410" s="33"/>
      <c r="F410" s="83" t="s">
        <v>466</v>
      </c>
      <c r="G410" s="92" t="s">
        <v>1052</v>
      </c>
      <c r="H410" s="20"/>
      <c r="I410" s="3">
        <v>100</v>
      </c>
      <c r="J410" s="152">
        <v>0.90720000000000012</v>
      </c>
      <c r="K410" s="61" t="e">
        <f>#REF!*2.3/100</f>
        <v>#REF!</v>
      </c>
    </row>
    <row r="411" spans="1:11" ht="18">
      <c r="A411" s="1">
        <v>31</v>
      </c>
      <c r="B411" s="2" t="s">
        <v>1502</v>
      </c>
      <c r="C411" s="50" t="s">
        <v>75</v>
      </c>
      <c r="D411" s="57" t="s">
        <v>1307</v>
      </c>
      <c r="E411" s="32"/>
      <c r="F411" s="7"/>
      <c r="G411" s="92" t="s">
        <v>1308</v>
      </c>
      <c r="H411" s="20" t="s">
        <v>666</v>
      </c>
      <c r="I411" s="3">
        <v>100</v>
      </c>
      <c r="J411" s="152">
        <v>0.90720000000000012</v>
      </c>
      <c r="K411" s="61" t="e">
        <f>#REF!*2.3/100</f>
        <v>#REF!</v>
      </c>
    </row>
    <row r="412" spans="1:11" ht="18">
      <c r="A412" s="1">
        <v>32</v>
      </c>
      <c r="B412" s="2" t="s">
        <v>1502</v>
      </c>
      <c r="C412" s="50" t="s">
        <v>75</v>
      </c>
      <c r="D412" s="57" t="s">
        <v>1309</v>
      </c>
      <c r="E412" s="32"/>
      <c r="F412" s="7"/>
      <c r="G412" s="92" t="s">
        <v>1310</v>
      </c>
      <c r="H412" s="20" t="s">
        <v>666</v>
      </c>
      <c r="I412" s="3">
        <v>100</v>
      </c>
      <c r="J412" s="152">
        <v>0.90720000000000012</v>
      </c>
      <c r="K412" s="61" t="e">
        <f>#REF!*2.3/100</f>
        <v>#REF!</v>
      </c>
    </row>
    <row r="413" spans="1:11" ht="18">
      <c r="A413" s="1">
        <v>33</v>
      </c>
      <c r="B413" s="2"/>
      <c r="C413" s="18"/>
      <c r="D413" s="57" t="s">
        <v>1472</v>
      </c>
      <c r="E413" s="32"/>
      <c r="F413" s="7"/>
      <c r="G413" s="92" t="s">
        <v>1468</v>
      </c>
      <c r="H413" s="20" t="s">
        <v>666</v>
      </c>
      <c r="I413" s="3">
        <v>100</v>
      </c>
      <c r="J413" s="152">
        <v>0.90720000000000012</v>
      </c>
      <c r="K413" s="61" t="e">
        <f>#REF!*2.3/100</f>
        <v>#REF!</v>
      </c>
    </row>
    <row r="414" spans="1:11" ht="18">
      <c r="A414" s="1">
        <v>34</v>
      </c>
      <c r="B414" s="2" t="s">
        <v>1502</v>
      </c>
      <c r="C414" s="65"/>
      <c r="D414" s="57" t="s">
        <v>55</v>
      </c>
      <c r="E414" s="32"/>
      <c r="F414" s="7"/>
      <c r="G414" s="92" t="s">
        <v>1053</v>
      </c>
      <c r="H414" s="20"/>
      <c r="I414" s="3">
        <v>100</v>
      </c>
      <c r="J414" s="152">
        <v>0.90720000000000012</v>
      </c>
      <c r="K414" s="61" t="e">
        <f>#REF!*2.3/100</f>
        <v>#REF!</v>
      </c>
    </row>
    <row r="415" spans="1:11" ht="18">
      <c r="A415" s="1">
        <v>35</v>
      </c>
      <c r="B415" s="2" t="s">
        <v>1502</v>
      </c>
      <c r="C415" s="65"/>
      <c r="D415" s="57" t="s">
        <v>490</v>
      </c>
      <c r="E415" s="32"/>
      <c r="F415" s="7"/>
      <c r="G415" s="92" t="s">
        <v>1311</v>
      </c>
      <c r="H415" s="20" t="s">
        <v>491</v>
      </c>
      <c r="I415" s="3">
        <v>100</v>
      </c>
      <c r="J415" s="152">
        <v>0.90720000000000012</v>
      </c>
      <c r="K415" s="61" t="e">
        <f>#REF!*2.3/100</f>
        <v>#REF!</v>
      </c>
    </row>
    <row r="416" spans="1:11" ht="18">
      <c r="A416" s="1">
        <v>36</v>
      </c>
      <c r="B416" s="2" t="s">
        <v>1502</v>
      </c>
      <c r="C416" s="65"/>
      <c r="D416" s="57" t="s">
        <v>51</v>
      </c>
      <c r="E416" s="51" t="s">
        <v>76</v>
      </c>
      <c r="F416" s="7"/>
      <c r="G416" s="92" t="s">
        <v>1054</v>
      </c>
      <c r="H416" s="20" t="s">
        <v>491</v>
      </c>
      <c r="I416" s="3">
        <v>100</v>
      </c>
      <c r="J416" s="152">
        <v>0.90720000000000012</v>
      </c>
      <c r="K416" s="61" t="e">
        <f>#REF!*2.3/100</f>
        <v>#REF!</v>
      </c>
    </row>
    <row r="417" spans="1:12" ht="18">
      <c r="A417" s="1">
        <v>37</v>
      </c>
      <c r="B417" s="2" t="s">
        <v>1502</v>
      </c>
      <c r="C417" s="65"/>
      <c r="D417" s="57" t="s">
        <v>56</v>
      </c>
      <c r="E417" s="32"/>
      <c r="F417" s="7"/>
      <c r="G417" s="92" t="s">
        <v>1055</v>
      </c>
      <c r="H417" s="20"/>
      <c r="I417" s="3">
        <v>100</v>
      </c>
      <c r="J417" s="152">
        <v>0.90720000000000012</v>
      </c>
      <c r="K417" s="61" t="e">
        <f>#REF!*2.3/100</f>
        <v>#REF!</v>
      </c>
    </row>
    <row r="418" spans="1:12" ht="18">
      <c r="A418" s="1">
        <v>38</v>
      </c>
      <c r="B418" s="2" t="s">
        <v>1502</v>
      </c>
      <c r="C418" s="65"/>
      <c r="D418" s="57" t="s">
        <v>50</v>
      </c>
      <c r="E418" s="33"/>
      <c r="F418" s="7"/>
      <c r="G418" s="92" t="s">
        <v>1056</v>
      </c>
      <c r="H418" s="20"/>
      <c r="I418" s="3">
        <v>100</v>
      </c>
      <c r="J418" s="152">
        <v>0.90720000000000012</v>
      </c>
      <c r="K418" s="61" t="e">
        <f>#REF!*2.3/100</f>
        <v>#REF!</v>
      </c>
    </row>
    <row r="419" spans="1:12" ht="18">
      <c r="A419" s="1">
        <v>39</v>
      </c>
      <c r="B419" s="2" t="s">
        <v>1502</v>
      </c>
      <c r="C419" s="65"/>
      <c r="D419" s="57" t="s">
        <v>487</v>
      </c>
      <c r="E419" s="30"/>
      <c r="F419" s="83" t="s">
        <v>466</v>
      </c>
      <c r="G419" s="92" t="s">
        <v>1057</v>
      </c>
      <c r="H419" s="20" t="s">
        <v>348</v>
      </c>
      <c r="I419" s="3">
        <v>100</v>
      </c>
      <c r="J419" s="152">
        <v>0.90720000000000012</v>
      </c>
      <c r="K419" s="61" t="e">
        <f>#REF!*2.3/100</f>
        <v>#REF!</v>
      </c>
    </row>
    <row r="420" spans="1:12" ht="18">
      <c r="A420" s="1">
        <v>40</v>
      </c>
      <c r="B420" s="2" t="s">
        <v>1502</v>
      </c>
      <c r="C420" s="65"/>
      <c r="D420" s="57" t="s">
        <v>248</v>
      </c>
      <c r="E420" s="51" t="s">
        <v>76</v>
      </c>
      <c r="F420" s="83" t="s">
        <v>466</v>
      </c>
      <c r="G420" s="92" t="s">
        <v>1058</v>
      </c>
      <c r="H420" s="20"/>
      <c r="I420" s="3">
        <v>100</v>
      </c>
      <c r="J420" s="152">
        <v>0.90720000000000012</v>
      </c>
      <c r="K420" s="61" t="e">
        <f>#REF!*2.3/100</f>
        <v>#REF!</v>
      </c>
    </row>
    <row r="421" spans="1:12" ht="18">
      <c r="A421" s="1">
        <v>41</v>
      </c>
      <c r="B421" s="2" t="s">
        <v>1502</v>
      </c>
      <c r="C421" s="50" t="s">
        <v>75</v>
      </c>
      <c r="D421" s="57" t="s">
        <v>1312</v>
      </c>
      <c r="E421" s="32"/>
      <c r="F421" s="32"/>
      <c r="G421" s="92" t="s">
        <v>1313</v>
      </c>
      <c r="H421" s="20" t="s">
        <v>666</v>
      </c>
      <c r="I421" s="3">
        <v>100</v>
      </c>
      <c r="J421" s="152">
        <v>0.90720000000000012</v>
      </c>
      <c r="K421" s="61" t="e">
        <f>#REF!*2.3/100</f>
        <v>#REF!</v>
      </c>
    </row>
    <row r="422" spans="1:12" ht="45" customHeight="1">
      <c r="A422" s="1">
        <v>42</v>
      </c>
      <c r="B422" s="134"/>
      <c r="C422" s="134"/>
      <c r="D422" s="134"/>
      <c r="E422" s="49"/>
      <c r="F422" s="161" t="s">
        <v>517</v>
      </c>
      <c r="G422" s="161"/>
      <c r="H422" s="161"/>
      <c r="I422" s="162"/>
      <c r="J422" s="130" t="s">
        <v>517</v>
      </c>
      <c r="K422" s="130"/>
      <c r="L422" s="130"/>
    </row>
    <row r="423" spans="1:12" ht="18">
      <c r="A423" s="1">
        <v>43</v>
      </c>
      <c r="B423" s="2" t="s">
        <v>1502</v>
      </c>
      <c r="C423" s="65"/>
      <c r="D423" s="57" t="s">
        <v>271</v>
      </c>
      <c r="E423" s="51" t="s">
        <v>76</v>
      </c>
      <c r="F423" s="8"/>
      <c r="G423" s="92" t="s">
        <v>1026</v>
      </c>
      <c r="H423" s="20" t="s">
        <v>270</v>
      </c>
      <c r="I423" s="23">
        <v>100</v>
      </c>
      <c r="J423" s="152">
        <v>0.90720000000000012</v>
      </c>
      <c r="K423" s="61" t="e">
        <f>#REF!*2/100</f>
        <v>#REF!</v>
      </c>
    </row>
    <row r="424" spans="1:12" ht="69.75">
      <c r="A424" s="133" t="s">
        <v>1573</v>
      </c>
      <c r="B424" s="2" t="s">
        <v>1502</v>
      </c>
      <c r="C424" s="65"/>
      <c r="D424" s="57" t="s">
        <v>273</v>
      </c>
      <c r="E424" s="32"/>
      <c r="F424" s="7"/>
      <c r="G424" s="92" t="s">
        <v>1027</v>
      </c>
      <c r="H424" s="20" t="s">
        <v>270</v>
      </c>
      <c r="I424" s="3">
        <v>100</v>
      </c>
      <c r="J424" s="152">
        <v>0.90720000000000012</v>
      </c>
      <c r="K424" s="61" t="e">
        <f>#REF!*2/100</f>
        <v>#REF!</v>
      </c>
    </row>
    <row r="425" spans="1:12" ht="18">
      <c r="A425" s="21">
        <v>1</v>
      </c>
      <c r="B425" s="2" t="s">
        <v>1502</v>
      </c>
      <c r="C425" s="65"/>
      <c r="D425" s="57" t="s">
        <v>272</v>
      </c>
      <c r="E425" s="67"/>
      <c r="F425" s="83" t="s">
        <v>466</v>
      </c>
      <c r="G425" s="92" t="s">
        <v>1028</v>
      </c>
      <c r="H425" s="20" t="s">
        <v>270</v>
      </c>
      <c r="I425" s="3">
        <v>100</v>
      </c>
      <c r="J425" s="152">
        <v>0.90720000000000012</v>
      </c>
      <c r="K425" s="61" t="e">
        <f>#REF!*2/100</f>
        <v>#REF!</v>
      </c>
    </row>
    <row r="426" spans="1:12" ht="18">
      <c r="A426" s="21">
        <f t="shared" ref="A426:A439" si="15">A425+1</f>
        <v>2</v>
      </c>
      <c r="B426" s="2"/>
      <c r="C426" s="74" t="s">
        <v>1514</v>
      </c>
      <c r="D426" s="57" t="s">
        <v>1453</v>
      </c>
      <c r="E426" s="67"/>
      <c r="F426" s="7"/>
      <c r="G426" s="92" t="s">
        <v>1454</v>
      </c>
      <c r="H426" s="20" t="s">
        <v>666</v>
      </c>
      <c r="I426" s="23">
        <v>100</v>
      </c>
      <c r="J426" s="152">
        <v>0.90720000000000012</v>
      </c>
      <c r="K426" s="61" t="e">
        <f>#REF!*2/100</f>
        <v>#REF!</v>
      </c>
    </row>
    <row r="427" spans="1:12" s="42" customFormat="1" ht="18">
      <c r="A427" s="21">
        <f t="shared" si="15"/>
        <v>3</v>
      </c>
      <c r="B427" s="2" t="s">
        <v>1502</v>
      </c>
      <c r="C427" s="65"/>
      <c r="D427" s="57" t="s">
        <v>1582</v>
      </c>
      <c r="E427" s="32"/>
      <c r="F427" s="7"/>
      <c r="G427" s="92" t="s">
        <v>1029</v>
      </c>
      <c r="H427" s="20" t="s">
        <v>270</v>
      </c>
      <c r="I427" s="3">
        <v>100</v>
      </c>
      <c r="J427" s="152">
        <v>0.90720000000000012</v>
      </c>
      <c r="K427" s="61" t="e">
        <f>#REF!*2/100</f>
        <v>#REF!</v>
      </c>
    </row>
    <row r="428" spans="1:12" ht="18">
      <c r="A428" s="21">
        <f t="shared" si="15"/>
        <v>4</v>
      </c>
      <c r="B428" s="2" t="s">
        <v>1502</v>
      </c>
      <c r="C428" s="65"/>
      <c r="D428" s="57" t="s">
        <v>93</v>
      </c>
      <c r="E428" s="67"/>
      <c r="F428" s="7"/>
      <c r="G428" s="92" t="s">
        <v>1030</v>
      </c>
      <c r="H428" s="20" t="s">
        <v>270</v>
      </c>
      <c r="I428" s="3">
        <v>100</v>
      </c>
      <c r="J428" s="152">
        <v>0.90720000000000012</v>
      </c>
      <c r="K428" s="61" t="e">
        <f>#REF!*2/100</f>
        <v>#REF!</v>
      </c>
    </row>
    <row r="429" spans="1:12" ht="18">
      <c r="A429" s="21">
        <f t="shared" si="15"/>
        <v>5</v>
      </c>
      <c r="B429" s="2" t="s">
        <v>1502</v>
      </c>
      <c r="C429" s="65"/>
      <c r="D429" s="57" t="s">
        <v>274</v>
      </c>
      <c r="E429" s="51" t="s">
        <v>76</v>
      </c>
      <c r="F429" s="83" t="s">
        <v>466</v>
      </c>
      <c r="G429" s="92" t="s">
        <v>1031</v>
      </c>
      <c r="H429" s="20" t="s">
        <v>270</v>
      </c>
      <c r="I429" s="23">
        <v>100</v>
      </c>
      <c r="J429" s="152">
        <v>0.90720000000000012</v>
      </c>
      <c r="K429" s="61" t="e">
        <f>#REF!*2/100</f>
        <v>#REF!</v>
      </c>
    </row>
    <row r="430" spans="1:12" ht="18">
      <c r="A430" s="21">
        <f t="shared" si="15"/>
        <v>6</v>
      </c>
      <c r="B430" s="2"/>
      <c r="C430" s="74" t="s">
        <v>1514</v>
      </c>
      <c r="D430" s="57" t="s">
        <v>1455</v>
      </c>
      <c r="E430" s="67"/>
      <c r="F430" s="7"/>
      <c r="G430" s="92" t="s">
        <v>1456</v>
      </c>
      <c r="H430" s="20" t="s">
        <v>666</v>
      </c>
      <c r="I430" s="3">
        <v>100</v>
      </c>
      <c r="J430" s="152">
        <v>0.90720000000000012</v>
      </c>
      <c r="K430" s="61" t="e">
        <f>#REF!*2/100</f>
        <v>#REF!</v>
      </c>
    </row>
    <row r="431" spans="1:12" ht="18">
      <c r="A431" s="21">
        <f t="shared" si="15"/>
        <v>7</v>
      </c>
      <c r="B431" s="2"/>
      <c r="C431" s="74" t="s">
        <v>1514</v>
      </c>
      <c r="D431" s="57" t="s">
        <v>1457</v>
      </c>
      <c r="E431" s="67"/>
      <c r="F431" s="7"/>
      <c r="G431" s="92" t="s">
        <v>1458</v>
      </c>
      <c r="H431" s="20" t="s">
        <v>666</v>
      </c>
      <c r="I431" s="23">
        <v>100</v>
      </c>
      <c r="J431" s="152">
        <v>0.90720000000000012</v>
      </c>
      <c r="K431" s="61" t="e">
        <f>#REF!*2/100</f>
        <v>#REF!</v>
      </c>
    </row>
    <row r="432" spans="1:12" ht="18">
      <c r="A432" s="21">
        <f t="shared" si="15"/>
        <v>8</v>
      </c>
      <c r="B432" s="2" t="s">
        <v>1502</v>
      </c>
      <c r="C432" s="74" t="s">
        <v>1514</v>
      </c>
      <c r="D432" s="57" t="s">
        <v>1459</v>
      </c>
      <c r="E432" s="67"/>
      <c r="F432" s="7"/>
      <c r="G432" s="92" t="s">
        <v>1460</v>
      </c>
      <c r="H432" s="20" t="s">
        <v>666</v>
      </c>
      <c r="I432" s="3">
        <v>100</v>
      </c>
      <c r="J432" s="152">
        <v>0.90720000000000012</v>
      </c>
      <c r="K432" s="61" t="e">
        <f>#REF!*2/100</f>
        <v>#REF!</v>
      </c>
    </row>
    <row r="433" spans="1:12" ht="18">
      <c r="A433" s="21">
        <f t="shared" si="15"/>
        <v>9</v>
      </c>
      <c r="B433" s="2"/>
      <c r="C433" s="74" t="s">
        <v>1514</v>
      </c>
      <c r="D433" s="57" t="s">
        <v>1461</v>
      </c>
      <c r="E433" s="32"/>
      <c r="F433" s="7"/>
      <c r="G433" s="92" t="s">
        <v>1462</v>
      </c>
      <c r="H433" s="20" t="s">
        <v>666</v>
      </c>
      <c r="I433" s="23">
        <v>100</v>
      </c>
      <c r="J433" s="152">
        <v>0.90720000000000012</v>
      </c>
      <c r="K433" s="61" t="e">
        <f>#REF!*2/100</f>
        <v>#REF!</v>
      </c>
    </row>
    <row r="434" spans="1:12" ht="18">
      <c r="A434" s="21">
        <f t="shared" si="15"/>
        <v>10</v>
      </c>
      <c r="B434" s="2" t="s">
        <v>1502</v>
      </c>
      <c r="C434" s="65"/>
      <c r="D434" s="57" t="s">
        <v>1652</v>
      </c>
      <c r="E434" s="33"/>
      <c r="F434" s="7"/>
      <c r="G434" s="92" t="s">
        <v>1032</v>
      </c>
      <c r="H434" s="20"/>
      <c r="I434" s="3">
        <v>100</v>
      </c>
      <c r="J434" s="152">
        <v>0.90720000000000012</v>
      </c>
      <c r="K434" s="61" t="e">
        <f>#REF!*2/100</f>
        <v>#REF!</v>
      </c>
    </row>
    <row r="435" spans="1:12" ht="18">
      <c r="A435" s="21">
        <f t="shared" si="15"/>
        <v>11</v>
      </c>
      <c r="B435" s="2" t="s">
        <v>1502</v>
      </c>
      <c r="C435" s="65"/>
      <c r="D435" s="57" t="s">
        <v>275</v>
      </c>
      <c r="E435" s="64"/>
      <c r="F435" s="83" t="s">
        <v>466</v>
      </c>
      <c r="G435" s="92" t="s">
        <v>1033</v>
      </c>
      <c r="H435" s="20" t="s">
        <v>270</v>
      </c>
      <c r="I435" s="3">
        <v>100</v>
      </c>
      <c r="J435" s="152">
        <v>0.90720000000000012</v>
      </c>
      <c r="K435" s="61" t="e">
        <f>#REF!*2/100</f>
        <v>#REF!</v>
      </c>
    </row>
    <row r="436" spans="1:12" ht="18">
      <c r="A436" s="21">
        <f t="shared" si="15"/>
        <v>12</v>
      </c>
      <c r="B436" s="2" t="s">
        <v>1502</v>
      </c>
      <c r="C436" s="65"/>
      <c r="D436" s="57" t="s">
        <v>110</v>
      </c>
      <c r="E436" s="33"/>
      <c r="F436" s="7"/>
      <c r="G436" s="92" t="s">
        <v>1034</v>
      </c>
      <c r="H436" s="20"/>
      <c r="I436" s="3">
        <v>100</v>
      </c>
      <c r="J436" s="152">
        <v>0.90720000000000012</v>
      </c>
      <c r="K436" s="61" t="e">
        <f>#REF!*2/100</f>
        <v>#REF!</v>
      </c>
    </row>
    <row r="437" spans="1:12" ht="18">
      <c r="A437" s="21">
        <f t="shared" si="15"/>
        <v>13</v>
      </c>
      <c r="B437" s="2" t="s">
        <v>1502</v>
      </c>
      <c r="C437" s="65"/>
      <c r="D437" s="57" t="s">
        <v>276</v>
      </c>
      <c r="E437" s="64"/>
      <c r="F437" s="83" t="s">
        <v>466</v>
      </c>
      <c r="G437" s="92" t="s">
        <v>1035</v>
      </c>
      <c r="H437" s="20" t="s">
        <v>270</v>
      </c>
      <c r="I437" s="23">
        <v>100</v>
      </c>
      <c r="J437" s="152">
        <v>0.90720000000000012</v>
      </c>
      <c r="K437" s="61" t="e">
        <f>#REF!*2/100</f>
        <v>#REF!</v>
      </c>
    </row>
    <row r="438" spans="1:12" ht="105" customHeight="1">
      <c r="A438" s="21">
        <f t="shared" si="15"/>
        <v>14</v>
      </c>
      <c r="B438" s="134"/>
      <c r="C438" s="134"/>
      <c r="D438" s="134"/>
      <c r="E438" s="49"/>
      <c r="F438" s="161" t="s">
        <v>518</v>
      </c>
      <c r="G438" s="161"/>
      <c r="H438" s="161"/>
      <c r="I438" s="162"/>
      <c r="J438" s="130" t="s">
        <v>518</v>
      </c>
      <c r="K438" s="130"/>
      <c r="L438" s="130"/>
    </row>
    <row r="439" spans="1:12" ht="18">
      <c r="A439" s="21">
        <f t="shared" si="15"/>
        <v>15</v>
      </c>
      <c r="B439" s="2" t="s">
        <v>1554</v>
      </c>
      <c r="C439" s="65"/>
      <c r="D439" s="56" t="s">
        <v>331</v>
      </c>
      <c r="E439" s="51" t="s">
        <v>76</v>
      </c>
      <c r="F439" s="10"/>
      <c r="G439" s="92" t="s">
        <v>1018</v>
      </c>
      <c r="H439" s="20" t="s">
        <v>270</v>
      </c>
      <c r="I439" s="12">
        <v>100</v>
      </c>
      <c r="J439" s="152">
        <v>2.1168</v>
      </c>
      <c r="K439" s="61" t="e">
        <f>#REF!*3/100</f>
        <v>#REF!</v>
      </c>
    </row>
    <row r="440" spans="1:12" ht="116.25">
      <c r="A440" s="133" t="s">
        <v>330</v>
      </c>
      <c r="B440" s="2" t="s">
        <v>1554</v>
      </c>
      <c r="C440" s="65"/>
      <c r="D440" s="56" t="s">
        <v>332</v>
      </c>
      <c r="E440" s="30"/>
      <c r="F440" s="10"/>
      <c r="G440" s="92" t="s">
        <v>1019</v>
      </c>
      <c r="H440" s="20" t="s">
        <v>270</v>
      </c>
      <c r="I440" s="12">
        <v>100</v>
      </c>
      <c r="J440" s="152">
        <v>2.1168</v>
      </c>
      <c r="K440" s="61" t="e">
        <f>#REF!*3/100</f>
        <v>#REF!</v>
      </c>
    </row>
    <row r="441" spans="1:12" ht="18">
      <c r="A441" s="1">
        <v>1</v>
      </c>
      <c r="B441" s="2" t="s">
        <v>1554</v>
      </c>
      <c r="C441" s="65"/>
      <c r="D441" s="56" t="s">
        <v>333</v>
      </c>
      <c r="E441" s="51" t="s">
        <v>76</v>
      </c>
      <c r="F441" s="10"/>
      <c r="G441" s="92" t="s">
        <v>1020</v>
      </c>
      <c r="H441" s="20" t="s">
        <v>270</v>
      </c>
      <c r="I441" s="12">
        <v>100</v>
      </c>
      <c r="J441" s="152">
        <v>2.1168</v>
      </c>
      <c r="K441" s="61" t="e">
        <f>#REF!*3/100</f>
        <v>#REF!</v>
      </c>
    </row>
    <row r="442" spans="1:12" ht="18">
      <c r="A442" s="1">
        <f t="shared" ref="A442:A448" si="16">A441+1</f>
        <v>2</v>
      </c>
      <c r="B442" s="2" t="s">
        <v>1554</v>
      </c>
      <c r="C442" s="65"/>
      <c r="D442" s="56" t="s">
        <v>338</v>
      </c>
      <c r="E442" s="30"/>
      <c r="F442" s="10"/>
      <c r="G442" s="92" t="s">
        <v>1021</v>
      </c>
      <c r="H442" s="20" t="s">
        <v>270</v>
      </c>
      <c r="I442" s="12">
        <v>100</v>
      </c>
      <c r="J442" s="152">
        <v>2.1168</v>
      </c>
      <c r="K442" s="61" t="e">
        <f>#REF!*3/100</f>
        <v>#REF!</v>
      </c>
    </row>
    <row r="443" spans="1:12" ht="18">
      <c r="A443" s="1">
        <f t="shared" si="16"/>
        <v>3</v>
      </c>
      <c r="B443" s="2" t="s">
        <v>1554</v>
      </c>
      <c r="C443" s="65"/>
      <c r="D443" s="56" t="s">
        <v>334</v>
      </c>
      <c r="E443" s="30"/>
      <c r="F443" s="10"/>
      <c r="G443" s="92" t="s">
        <v>1022</v>
      </c>
      <c r="H443" s="20" t="s">
        <v>270</v>
      </c>
      <c r="I443" s="12">
        <v>100</v>
      </c>
      <c r="J443" s="152">
        <v>2.1168</v>
      </c>
      <c r="K443" s="61" t="e">
        <f>#REF!*3/100</f>
        <v>#REF!</v>
      </c>
    </row>
    <row r="444" spans="1:12" ht="18">
      <c r="A444" s="1">
        <f t="shared" si="16"/>
        <v>4</v>
      </c>
      <c r="B444" s="2" t="s">
        <v>1554</v>
      </c>
      <c r="C444" s="65"/>
      <c r="D444" s="56" t="s">
        <v>335</v>
      </c>
      <c r="E444" s="51" t="s">
        <v>76</v>
      </c>
      <c r="F444" s="10"/>
      <c r="G444" s="92" t="s">
        <v>1023</v>
      </c>
      <c r="H444" s="20" t="s">
        <v>270</v>
      </c>
      <c r="I444" s="12">
        <v>100</v>
      </c>
      <c r="J444" s="152">
        <v>2.1168</v>
      </c>
      <c r="K444" s="61" t="e">
        <f>#REF!*3/100</f>
        <v>#REF!</v>
      </c>
    </row>
    <row r="445" spans="1:12" ht="18">
      <c r="A445" s="1">
        <f t="shared" si="16"/>
        <v>5</v>
      </c>
      <c r="B445" s="2" t="s">
        <v>1554</v>
      </c>
      <c r="C445" s="65"/>
      <c r="D445" s="56" t="s">
        <v>336</v>
      </c>
      <c r="E445" s="51" t="s">
        <v>76</v>
      </c>
      <c r="F445" s="10"/>
      <c r="G445" s="92" t="s">
        <v>1024</v>
      </c>
      <c r="H445" s="20" t="s">
        <v>270</v>
      </c>
      <c r="I445" s="12">
        <v>100</v>
      </c>
      <c r="J445" s="152">
        <v>2.1168</v>
      </c>
      <c r="K445" s="61" t="e">
        <f>#REF!*3/100</f>
        <v>#REF!</v>
      </c>
    </row>
    <row r="446" spans="1:12" ht="18">
      <c r="A446" s="1">
        <f t="shared" si="16"/>
        <v>6</v>
      </c>
      <c r="B446" s="2" t="s">
        <v>1554</v>
      </c>
      <c r="C446" s="65"/>
      <c r="D446" s="56" t="s">
        <v>337</v>
      </c>
      <c r="E446" s="64"/>
      <c r="F446" s="10"/>
      <c r="G446" s="92" t="s">
        <v>1025</v>
      </c>
      <c r="H446" s="20" t="s">
        <v>270</v>
      </c>
      <c r="I446" s="12">
        <v>100</v>
      </c>
      <c r="J446" s="152">
        <v>2.1168</v>
      </c>
      <c r="K446" s="61" t="e">
        <f>#REF!*3/100</f>
        <v>#REF!</v>
      </c>
    </row>
    <row r="447" spans="1:12" ht="120">
      <c r="A447" s="1">
        <f t="shared" si="16"/>
        <v>7</v>
      </c>
      <c r="B447" s="134"/>
      <c r="C447" s="134"/>
      <c r="D447" s="134"/>
      <c r="E447" s="49"/>
      <c r="F447" s="161" t="s">
        <v>519</v>
      </c>
      <c r="G447" s="161"/>
      <c r="H447" s="161"/>
      <c r="I447" s="162"/>
      <c r="J447" s="130" t="s">
        <v>519</v>
      </c>
      <c r="K447" s="130"/>
      <c r="L447" s="130"/>
    </row>
    <row r="448" spans="1:12" ht="18">
      <c r="A448" s="1">
        <f t="shared" si="16"/>
        <v>8</v>
      </c>
      <c r="B448" s="2" t="s">
        <v>1554</v>
      </c>
      <c r="C448" s="18"/>
      <c r="D448" s="57" t="s">
        <v>192</v>
      </c>
      <c r="E448" s="30"/>
      <c r="F448" s="10"/>
      <c r="G448" s="92" t="s">
        <v>1004</v>
      </c>
      <c r="H448" s="20" t="s">
        <v>128</v>
      </c>
      <c r="I448" s="12">
        <v>100</v>
      </c>
      <c r="J448" s="152">
        <v>2.1168</v>
      </c>
      <c r="K448" s="61" t="e">
        <f>#REF!*3/100</f>
        <v>#REF!</v>
      </c>
    </row>
    <row r="449" spans="1:12" ht="69.75">
      <c r="A449" s="133" t="s">
        <v>1558</v>
      </c>
      <c r="B449" s="2" t="s">
        <v>1554</v>
      </c>
      <c r="C449" s="18"/>
      <c r="D449" s="57" t="s">
        <v>197</v>
      </c>
      <c r="E449" s="30"/>
      <c r="F449" s="10"/>
      <c r="G449" s="92" t="s">
        <v>1005</v>
      </c>
      <c r="H449" s="20" t="s">
        <v>128</v>
      </c>
      <c r="I449" s="12">
        <v>100</v>
      </c>
      <c r="J449" s="152">
        <v>2.1168</v>
      </c>
      <c r="K449" s="61" t="e">
        <f>#REF!*3/100</f>
        <v>#REF!</v>
      </c>
    </row>
    <row r="450" spans="1:12" ht="18">
      <c r="A450" s="1">
        <v>1</v>
      </c>
      <c r="B450" s="2" t="s">
        <v>1554</v>
      </c>
      <c r="C450" s="18"/>
      <c r="D450" s="57" t="s">
        <v>129</v>
      </c>
      <c r="E450" s="30"/>
      <c r="F450" s="10"/>
      <c r="G450" s="92" t="s">
        <v>1006</v>
      </c>
      <c r="H450" s="20" t="s">
        <v>128</v>
      </c>
      <c r="I450" s="12">
        <v>100</v>
      </c>
      <c r="J450" s="152">
        <v>2.1168</v>
      </c>
      <c r="K450" s="61" t="e">
        <f>#REF!*3/100</f>
        <v>#REF!</v>
      </c>
    </row>
    <row r="451" spans="1:12" ht="18">
      <c r="A451" s="1">
        <v>2</v>
      </c>
      <c r="B451" s="2" t="s">
        <v>1554</v>
      </c>
      <c r="C451" s="18"/>
      <c r="D451" s="57" t="s">
        <v>198</v>
      </c>
      <c r="E451" s="30"/>
      <c r="F451" s="10"/>
      <c r="G451" s="92" t="s">
        <v>1007</v>
      </c>
      <c r="H451" s="20" t="s">
        <v>128</v>
      </c>
      <c r="I451" s="12">
        <v>100</v>
      </c>
      <c r="J451" s="152">
        <v>2.1168</v>
      </c>
      <c r="K451" s="61" t="e">
        <f>#REF!*3/100</f>
        <v>#REF!</v>
      </c>
    </row>
    <row r="452" spans="1:12" ht="18">
      <c r="A452" s="1">
        <f t="shared" ref="A452:A463" si="17">A451+1</f>
        <v>3</v>
      </c>
      <c r="B452" s="2" t="s">
        <v>1554</v>
      </c>
      <c r="C452" s="18"/>
      <c r="D452" s="57" t="s">
        <v>191</v>
      </c>
      <c r="E452" s="30"/>
      <c r="F452" s="10"/>
      <c r="G452" s="92" t="s">
        <v>1008</v>
      </c>
      <c r="H452" s="20" t="s">
        <v>128</v>
      </c>
      <c r="I452" s="12">
        <v>100</v>
      </c>
      <c r="J452" s="152">
        <v>2.1168</v>
      </c>
      <c r="K452" s="61" t="e">
        <f>#REF!*3/100</f>
        <v>#REF!</v>
      </c>
    </row>
    <row r="453" spans="1:12" s="42" customFormat="1" ht="18">
      <c r="A453" s="1">
        <f t="shared" si="17"/>
        <v>4</v>
      </c>
      <c r="B453" s="2" t="s">
        <v>1554</v>
      </c>
      <c r="C453" s="18"/>
      <c r="D453" s="57" t="s">
        <v>100</v>
      </c>
      <c r="E453" s="30"/>
      <c r="F453" s="10"/>
      <c r="G453" s="92" t="s">
        <v>1009</v>
      </c>
      <c r="H453" s="20" t="s">
        <v>128</v>
      </c>
      <c r="I453" s="12">
        <v>100</v>
      </c>
      <c r="J453" s="152">
        <v>2.1168</v>
      </c>
      <c r="K453" s="61" t="e">
        <f>#REF!*3/100</f>
        <v>#REF!</v>
      </c>
    </row>
    <row r="454" spans="1:12" ht="18">
      <c r="A454" s="1">
        <f t="shared" si="17"/>
        <v>5</v>
      </c>
      <c r="B454" s="2" t="s">
        <v>1554</v>
      </c>
      <c r="C454" s="18"/>
      <c r="D454" s="57" t="s">
        <v>193</v>
      </c>
      <c r="E454" s="30"/>
      <c r="F454" s="10"/>
      <c r="G454" s="92" t="s">
        <v>1010</v>
      </c>
      <c r="H454" s="20" t="s">
        <v>128</v>
      </c>
      <c r="I454" s="12">
        <v>100</v>
      </c>
      <c r="J454" s="152">
        <v>2.1168</v>
      </c>
      <c r="K454" s="61" t="e">
        <f>#REF!*3/100</f>
        <v>#REF!</v>
      </c>
    </row>
    <row r="455" spans="1:12" ht="18">
      <c r="A455" s="1">
        <f t="shared" si="17"/>
        <v>6</v>
      </c>
      <c r="B455" s="2" t="s">
        <v>1554</v>
      </c>
      <c r="C455" s="65"/>
      <c r="D455" s="57" t="s">
        <v>130</v>
      </c>
      <c r="E455" s="30"/>
      <c r="F455" s="10"/>
      <c r="G455" s="92" t="s">
        <v>1011</v>
      </c>
      <c r="H455" s="20" t="s">
        <v>128</v>
      </c>
      <c r="I455" s="12">
        <v>100</v>
      </c>
      <c r="J455" s="152">
        <v>2.1168</v>
      </c>
      <c r="K455" s="61" t="e">
        <f>#REF!*3/100</f>
        <v>#REF!</v>
      </c>
    </row>
    <row r="456" spans="1:12" ht="18">
      <c r="A456" s="1">
        <f t="shared" si="17"/>
        <v>7</v>
      </c>
      <c r="B456" s="2" t="s">
        <v>1554</v>
      </c>
      <c r="C456" s="65"/>
      <c r="D456" s="57" t="s">
        <v>101</v>
      </c>
      <c r="E456" s="30"/>
      <c r="F456" s="10"/>
      <c r="G456" s="92" t="s">
        <v>1012</v>
      </c>
      <c r="H456" s="20" t="s">
        <v>128</v>
      </c>
      <c r="I456" s="12">
        <v>100</v>
      </c>
      <c r="J456" s="152">
        <v>2.1168</v>
      </c>
      <c r="K456" s="61" t="e">
        <f>#REF!*3/100</f>
        <v>#REF!</v>
      </c>
    </row>
    <row r="457" spans="1:12" ht="18">
      <c r="A457" s="1">
        <f t="shared" si="17"/>
        <v>8</v>
      </c>
      <c r="B457" s="2" t="s">
        <v>1554</v>
      </c>
      <c r="C457" s="65"/>
      <c r="D457" s="57" t="s">
        <v>131</v>
      </c>
      <c r="E457" s="30"/>
      <c r="F457" s="10"/>
      <c r="G457" s="92" t="s">
        <v>1013</v>
      </c>
      <c r="H457" s="20" t="s">
        <v>128</v>
      </c>
      <c r="I457" s="12">
        <v>100</v>
      </c>
      <c r="J457" s="152">
        <v>2.1168</v>
      </c>
      <c r="K457" s="61" t="e">
        <f>#REF!*3/100</f>
        <v>#REF!</v>
      </c>
    </row>
    <row r="458" spans="1:12" ht="18">
      <c r="A458" s="1">
        <f t="shared" si="17"/>
        <v>9</v>
      </c>
      <c r="B458" s="2" t="s">
        <v>1554</v>
      </c>
      <c r="C458" s="18"/>
      <c r="D458" s="57" t="s">
        <v>1622</v>
      </c>
      <c r="E458" s="30"/>
      <c r="F458" s="10"/>
      <c r="G458" s="92" t="s">
        <v>1014</v>
      </c>
      <c r="H458" s="20" t="s">
        <v>128</v>
      </c>
      <c r="I458" s="12">
        <v>100</v>
      </c>
      <c r="J458" s="152">
        <v>2.1168</v>
      </c>
      <c r="K458" s="61" t="e">
        <f>#REF!*3/100</f>
        <v>#REF!</v>
      </c>
    </row>
    <row r="459" spans="1:12" ht="18">
      <c r="A459" s="1">
        <f t="shared" si="17"/>
        <v>10</v>
      </c>
      <c r="B459" s="2" t="s">
        <v>1554</v>
      </c>
      <c r="C459" s="18"/>
      <c r="D459" s="57" t="s">
        <v>194</v>
      </c>
      <c r="E459" s="30"/>
      <c r="F459" s="10"/>
      <c r="G459" s="92" t="s">
        <v>1015</v>
      </c>
      <c r="H459" s="20" t="s">
        <v>128</v>
      </c>
      <c r="I459" s="12">
        <v>100</v>
      </c>
      <c r="J459" s="152">
        <v>2.1168</v>
      </c>
      <c r="K459" s="61" t="e">
        <f>#REF!*3/100</f>
        <v>#REF!</v>
      </c>
    </row>
    <row r="460" spans="1:12" ht="18">
      <c r="A460" s="1">
        <f t="shared" si="17"/>
        <v>11</v>
      </c>
      <c r="B460" s="2" t="s">
        <v>1554</v>
      </c>
      <c r="C460" s="18"/>
      <c r="D460" s="57" t="s">
        <v>195</v>
      </c>
      <c r="E460" s="30"/>
      <c r="F460" s="10"/>
      <c r="G460" s="92" t="s">
        <v>1016</v>
      </c>
      <c r="H460" s="20" t="s">
        <v>128</v>
      </c>
      <c r="I460" s="12">
        <v>100</v>
      </c>
      <c r="J460" s="152">
        <v>2.1168</v>
      </c>
      <c r="K460" s="61" t="e">
        <f>#REF!*3/100</f>
        <v>#REF!</v>
      </c>
    </row>
    <row r="461" spans="1:12" ht="18">
      <c r="A461" s="1">
        <f t="shared" si="17"/>
        <v>12</v>
      </c>
      <c r="B461" s="2" t="s">
        <v>1554</v>
      </c>
      <c r="C461" s="18"/>
      <c r="D461" s="57" t="s">
        <v>196</v>
      </c>
      <c r="E461" s="30"/>
      <c r="F461" s="10"/>
      <c r="G461" s="92" t="s">
        <v>1017</v>
      </c>
      <c r="H461" s="20" t="s">
        <v>128</v>
      </c>
      <c r="I461" s="12">
        <v>100</v>
      </c>
      <c r="J461" s="152">
        <v>2.1168</v>
      </c>
      <c r="K461" s="61" t="e">
        <f>#REF!*3/100</f>
        <v>#REF!</v>
      </c>
    </row>
    <row r="462" spans="1:12" ht="75" customHeight="1">
      <c r="A462" s="1">
        <f t="shared" si="17"/>
        <v>13</v>
      </c>
      <c r="B462" s="134"/>
      <c r="C462" s="134"/>
      <c r="D462" s="134"/>
      <c r="E462" s="49"/>
      <c r="F462" s="161" t="s">
        <v>520</v>
      </c>
      <c r="G462" s="161"/>
      <c r="H462" s="161"/>
      <c r="I462" s="162"/>
      <c r="J462" s="130" t="s">
        <v>520</v>
      </c>
      <c r="K462" s="130"/>
      <c r="L462" s="130"/>
    </row>
    <row r="463" spans="1:12" ht="18">
      <c r="A463" s="1">
        <f t="shared" si="17"/>
        <v>14</v>
      </c>
      <c r="B463" s="2" t="s">
        <v>1521</v>
      </c>
      <c r="C463" s="65"/>
      <c r="D463" s="59" t="s">
        <v>492</v>
      </c>
      <c r="E463" s="33"/>
      <c r="F463" s="10"/>
      <c r="G463" s="93" t="s">
        <v>1000</v>
      </c>
      <c r="H463" s="20" t="s">
        <v>491</v>
      </c>
      <c r="I463" s="16">
        <v>50</v>
      </c>
      <c r="J463" s="152">
        <v>1.7136000000000002</v>
      </c>
      <c r="K463" s="61" t="e">
        <f>#REF!*4.2/100</f>
        <v>#REF!</v>
      </c>
    </row>
    <row r="464" spans="1:12" ht="93">
      <c r="A464" s="133" t="s">
        <v>1570</v>
      </c>
      <c r="B464" s="2" t="s">
        <v>1521</v>
      </c>
      <c r="C464" s="65"/>
      <c r="D464" s="59" t="s">
        <v>445</v>
      </c>
      <c r="E464" s="33"/>
      <c r="F464" s="10"/>
      <c r="G464" s="93" t="s">
        <v>992</v>
      </c>
      <c r="H464" s="20" t="s">
        <v>348</v>
      </c>
      <c r="I464" s="16">
        <v>50</v>
      </c>
      <c r="J464" s="152">
        <v>1.7136000000000002</v>
      </c>
      <c r="K464" s="61" t="e">
        <f>#REF!*4.2/100</f>
        <v>#REF!</v>
      </c>
    </row>
    <row r="465" spans="1:11" ht="18">
      <c r="A465" s="1">
        <v>1</v>
      </c>
      <c r="B465" s="2" t="s">
        <v>1521</v>
      </c>
      <c r="C465" s="74" t="s">
        <v>1514</v>
      </c>
      <c r="D465" s="59" t="s">
        <v>1314</v>
      </c>
      <c r="E465" s="51" t="s">
        <v>76</v>
      </c>
      <c r="F465" s="10"/>
      <c r="G465" s="93" t="s">
        <v>1315</v>
      </c>
      <c r="H465" s="20" t="s">
        <v>666</v>
      </c>
      <c r="I465" s="16">
        <v>100</v>
      </c>
      <c r="J465" s="152">
        <v>1.7136000000000002</v>
      </c>
      <c r="K465" s="61" t="e">
        <f>#REF!*4.2/100</f>
        <v>#REF!</v>
      </c>
    </row>
    <row r="466" spans="1:11" ht="18">
      <c r="A466" s="1">
        <f>A465+1</f>
        <v>2</v>
      </c>
      <c r="B466" s="2" t="s">
        <v>1521</v>
      </c>
      <c r="C466" s="74" t="s">
        <v>1514</v>
      </c>
      <c r="D466" s="59" t="s">
        <v>1316</v>
      </c>
      <c r="E466" s="33"/>
      <c r="F466" s="10"/>
      <c r="G466" s="93" t="s">
        <v>1317</v>
      </c>
      <c r="H466" s="20" t="s">
        <v>666</v>
      </c>
      <c r="I466" s="16">
        <v>100</v>
      </c>
      <c r="J466" s="152">
        <v>1.7136000000000002</v>
      </c>
      <c r="K466" s="61" t="e">
        <f>#REF!*4.2/100</f>
        <v>#REF!</v>
      </c>
    </row>
    <row r="467" spans="1:11" ht="18">
      <c r="A467" s="1">
        <f t="shared" ref="A467:A483" si="18">A466+1</f>
        <v>3</v>
      </c>
      <c r="B467" s="2" t="s">
        <v>1521</v>
      </c>
      <c r="C467" s="65"/>
      <c r="D467" s="59" t="s">
        <v>298</v>
      </c>
      <c r="E467" s="64"/>
      <c r="F467" s="10"/>
      <c r="G467" s="93" t="s">
        <v>993</v>
      </c>
      <c r="H467" s="20" t="s">
        <v>270</v>
      </c>
      <c r="I467" s="16">
        <v>100</v>
      </c>
      <c r="J467" s="152">
        <v>1.7136000000000002</v>
      </c>
      <c r="K467" s="61" t="e">
        <f>#REF!*4.2/100</f>
        <v>#REF!</v>
      </c>
    </row>
    <row r="468" spans="1:11" ht="18">
      <c r="A468" s="1">
        <f t="shared" si="18"/>
        <v>4</v>
      </c>
      <c r="B468" s="2" t="s">
        <v>1521</v>
      </c>
      <c r="C468" s="65"/>
      <c r="D468" s="59" t="s">
        <v>321</v>
      </c>
      <c r="E468" s="33"/>
      <c r="F468" s="10"/>
      <c r="G468" s="93" t="s">
        <v>994</v>
      </c>
      <c r="H468" s="20" t="s">
        <v>270</v>
      </c>
      <c r="I468" s="16">
        <v>100</v>
      </c>
      <c r="J468" s="152">
        <v>1.7136000000000002</v>
      </c>
      <c r="K468" s="61" t="e">
        <f>#REF!*4.2/100</f>
        <v>#REF!</v>
      </c>
    </row>
    <row r="469" spans="1:11" s="42" customFormat="1" ht="18">
      <c r="A469" s="1">
        <f t="shared" si="18"/>
        <v>5</v>
      </c>
      <c r="B469" s="2" t="s">
        <v>1521</v>
      </c>
      <c r="C469" s="65"/>
      <c r="D469" s="59" t="s">
        <v>299</v>
      </c>
      <c r="E469" s="33"/>
      <c r="F469" s="10"/>
      <c r="G469" s="93" t="s">
        <v>995</v>
      </c>
      <c r="H469" s="20" t="s">
        <v>270</v>
      </c>
      <c r="I469" s="16">
        <v>100</v>
      </c>
      <c r="J469" s="152">
        <v>1.7136000000000002</v>
      </c>
      <c r="K469" s="61" t="e">
        <f>#REF!*4.2/100</f>
        <v>#REF!</v>
      </c>
    </row>
    <row r="470" spans="1:11" ht="18">
      <c r="A470" s="1">
        <f t="shared" si="18"/>
        <v>6</v>
      </c>
      <c r="B470" s="2" t="s">
        <v>1521</v>
      </c>
      <c r="C470" s="65"/>
      <c r="D470" s="59" t="s">
        <v>446</v>
      </c>
      <c r="E470" s="33"/>
      <c r="F470" s="10"/>
      <c r="G470" s="93" t="s">
        <v>996</v>
      </c>
      <c r="H470" s="20" t="s">
        <v>348</v>
      </c>
      <c r="I470" s="16">
        <v>50</v>
      </c>
      <c r="J470" s="152">
        <v>1.7136000000000002</v>
      </c>
      <c r="K470" s="61" t="e">
        <f>#REF!*4.2/100</f>
        <v>#REF!</v>
      </c>
    </row>
    <row r="471" spans="1:11" ht="18">
      <c r="A471" s="1">
        <f t="shared" si="18"/>
        <v>7</v>
      </c>
      <c r="B471" s="2" t="s">
        <v>1521</v>
      </c>
      <c r="C471" s="65"/>
      <c r="D471" s="59" t="s">
        <v>447</v>
      </c>
      <c r="E471" s="64"/>
      <c r="F471" s="10"/>
      <c r="G471" s="93" t="s">
        <v>997</v>
      </c>
      <c r="H471" s="20" t="s">
        <v>348</v>
      </c>
      <c r="I471" s="16">
        <v>50</v>
      </c>
      <c r="J471" s="152">
        <v>1.7136000000000002</v>
      </c>
      <c r="K471" s="61" t="e">
        <f>#REF!*4.2/100</f>
        <v>#REF!</v>
      </c>
    </row>
    <row r="472" spans="1:11" ht="18">
      <c r="A472" s="1">
        <f t="shared" si="18"/>
        <v>8</v>
      </c>
      <c r="B472" s="2" t="s">
        <v>1521</v>
      </c>
      <c r="C472" s="65"/>
      <c r="D472" s="59" t="s">
        <v>322</v>
      </c>
      <c r="E472" s="33"/>
      <c r="F472" s="10"/>
      <c r="G472" s="93" t="s">
        <v>998</v>
      </c>
      <c r="H472" s="20" t="s">
        <v>270</v>
      </c>
      <c r="I472" s="16">
        <v>100</v>
      </c>
      <c r="J472" s="152">
        <v>1.7136000000000002</v>
      </c>
      <c r="K472" s="61" t="e">
        <f>#REF!*4.2/100</f>
        <v>#REF!</v>
      </c>
    </row>
    <row r="473" spans="1:11" ht="18">
      <c r="A473" s="1">
        <f t="shared" si="18"/>
        <v>9</v>
      </c>
      <c r="B473" s="2" t="s">
        <v>1521</v>
      </c>
      <c r="C473" s="74" t="s">
        <v>1514</v>
      </c>
      <c r="D473" s="59" t="s">
        <v>1318</v>
      </c>
      <c r="E473" s="33"/>
      <c r="F473" s="10"/>
      <c r="G473" s="93" t="s">
        <v>1319</v>
      </c>
      <c r="H473" s="20" t="s">
        <v>666</v>
      </c>
      <c r="I473" s="16">
        <v>100</v>
      </c>
      <c r="J473" s="152">
        <v>1.7136000000000002</v>
      </c>
      <c r="K473" s="61" t="e">
        <f>#REF!*4.2/100</f>
        <v>#REF!</v>
      </c>
    </row>
    <row r="474" spans="1:11" ht="18">
      <c r="A474" s="1">
        <f t="shared" si="18"/>
        <v>10</v>
      </c>
      <c r="B474" s="2" t="s">
        <v>1521</v>
      </c>
      <c r="C474" s="74" t="s">
        <v>1514</v>
      </c>
      <c r="D474" s="59" t="s">
        <v>1320</v>
      </c>
      <c r="E474" s="51" t="s">
        <v>76</v>
      </c>
      <c r="F474" s="10"/>
      <c r="G474" s="93" t="s">
        <v>1321</v>
      </c>
      <c r="H474" s="20" t="s">
        <v>666</v>
      </c>
      <c r="I474" s="16">
        <v>100</v>
      </c>
      <c r="J474" s="152">
        <v>1.7136000000000002</v>
      </c>
      <c r="K474" s="61" t="e">
        <f>#REF!*4.2/100</f>
        <v>#REF!</v>
      </c>
    </row>
    <row r="475" spans="1:11" ht="18">
      <c r="A475" s="1">
        <f t="shared" si="18"/>
        <v>11</v>
      </c>
      <c r="B475" s="2" t="s">
        <v>1521</v>
      </c>
      <c r="C475" s="74" t="s">
        <v>1514</v>
      </c>
      <c r="D475" s="59" t="s">
        <v>323</v>
      </c>
      <c r="E475" s="51" t="s">
        <v>76</v>
      </c>
      <c r="F475" s="10"/>
      <c r="G475" s="93" t="s">
        <v>999</v>
      </c>
      <c r="H475" s="20" t="s">
        <v>270</v>
      </c>
      <c r="I475" s="16">
        <v>100</v>
      </c>
      <c r="J475" s="152">
        <v>1.7136000000000002</v>
      </c>
      <c r="K475" s="61" t="e">
        <f>#REF!*4.2/100</f>
        <v>#REF!</v>
      </c>
    </row>
    <row r="476" spans="1:11" ht="18">
      <c r="A476" s="1">
        <f t="shared" si="18"/>
        <v>12</v>
      </c>
      <c r="B476" s="2" t="s">
        <v>1521</v>
      </c>
      <c r="C476" s="65"/>
      <c r="D476" s="59" t="s">
        <v>493</v>
      </c>
      <c r="E476" s="64"/>
      <c r="F476" s="10" t="s">
        <v>521</v>
      </c>
      <c r="G476" s="93" t="s">
        <v>1001</v>
      </c>
      <c r="H476" s="20" t="s">
        <v>491</v>
      </c>
      <c r="I476" s="16">
        <v>50</v>
      </c>
      <c r="J476" s="152">
        <v>1.7136000000000002</v>
      </c>
      <c r="K476" s="61" t="e">
        <f>#REF!*4.2/100</f>
        <v>#REF!</v>
      </c>
    </row>
    <row r="477" spans="1:11" ht="18">
      <c r="A477" s="1">
        <f t="shared" si="18"/>
        <v>13</v>
      </c>
      <c r="B477" s="2" t="s">
        <v>1521</v>
      </c>
      <c r="C477" s="65"/>
      <c r="D477" s="59" t="s">
        <v>494</v>
      </c>
      <c r="E477" s="33"/>
      <c r="F477" s="10"/>
      <c r="G477" s="93" t="s">
        <v>1002</v>
      </c>
      <c r="H477" s="20" t="s">
        <v>491</v>
      </c>
      <c r="I477" s="16">
        <v>50</v>
      </c>
      <c r="J477" s="152">
        <v>1.7136000000000002</v>
      </c>
      <c r="K477" s="61" t="e">
        <f>#REF!*4.2/100</f>
        <v>#REF!</v>
      </c>
    </row>
    <row r="478" spans="1:11" ht="18">
      <c r="A478" s="1">
        <f t="shared" si="18"/>
        <v>14</v>
      </c>
      <c r="B478" s="2" t="s">
        <v>1521</v>
      </c>
      <c r="C478" s="74" t="s">
        <v>1514</v>
      </c>
      <c r="D478" s="59" t="s">
        <v>1322</v>
      </c>
      <c r="E478" s="33"/>
      <c r="F478" s="10"/>
      <c r="G478" s="93" t="s">
        <v>1323</v>
      </c>
      <c r="H478" s="20" t="s">
        <v>666</v>
      </c>
      <c r="I478" s="16">
        <v>100</v>
      </c>
      <c r="J478" s="152">
        <v>1.7136000000000002</v>
      </c>
      <c r="K478" s="61" t="e">
        <f>#REF!*4.2/100</f>
        <v>#REF!</v>
      </c>
    </row>
    <row r="479" spans="1:11" ht="18">
      <c r="A479" s="1">
        <f t="shared" si="18"/>
        <v>15</v>
      </c>
      <c r="B479" s="2" t="s">
        <v>1521</v>
      </c>
      <c r="C479" s="74" t="s">
        <v>1514</v>
      </c>
      <c r="D479" s="59" t="s">
        <v>1324</v>
      </c>
      <c r="E479" s="51"/>
      <c r="F479" s="10" t="s">
        <v>521</v>
      </c>
      <c r="G479" s="93" t="s">
        <v>1325</v>
      </c>
      <c r="H479" s="20" t="s">
        <v>666</v>
      </c>
      <c r="I479" s="16">
        <v>100</v>
      </c>
      <c r="J479" s="152">
        <v>1.7136000000000002</v>
      </c>
      <c r="K479" s="61" t="e">
        <f>#REF!*4.2/100</f>
        <v>#REF!</v>
      </c>
    </row>
    <row r="480" spans="1:11" ht="18">
      <c r="A480" s="1">
        <f t="shared" si="18"/>
        <v>16</v>
      </c>
      <c r="B480" s="2" t="s">
        <v>1521</v>
      </c>
      <c r="C480" s="65"/>
      <c r="D480" s="59" t="s">
        <v>495</v>
      </c>
      <c r="E480" s="64"/>
      <c r="F480" s="10"/>
      <c r="G480" s="93" t="s">
        <v>1003</v>
      </c>
      <c r="H480" s="20" t="s">
        <v>491</v>
      </c>
      <c r="I480" s="16">
        <v>50</v>
      </c>
      <c r="J480" s="152">
        <v>1.7136000000000002</v>
      </c>
      <c r="K480" s="61" t="e">
        <f>#REF!*4.2/100</f>
        <v>#REF!</v>
      </c>
    </row>
    <row r="481" spans="1:12" ht="18">
      <c r="A481" s="1">
        <f t="shared" si="18"/>
        <v>17</v>
      </c>
      <c r="B481" s="2" t="s">
        <v>1521</v>
      </c>
      <c r="C481" s="74" t="s">
        <v>1514</v>
      </c>
      <c r="D481" s="59" t="s">
        <v>1326</v>
      </c>
      <c r="E481" s="51"/>
      <c r="F481" s="10"/>
      <c r="G481" s="93" t="s">
        <v>1327</v>
      </c>
      <c r="H481" s="20" t="s">
        <v>666</v>
      </c>
      <c r="I481" s="16">
        <v>100</v>
      </c>
      <c r="J481" s="152">
        <v>1.7136000000000002</v>
      </c>
      <c r="K481" s="61" t="e">
        <f>#REF!*4.2/100</f>
        <v>#REF!</v>
      </c>
    </row>
    <row r="482" spans="1:12" ht="135">
      <c r="A482" s="1">
        <f t="shared" si="18"/>
        <v>18</v>
      </c>
      <c r="B482" s="134"/>
      <c r="C482" s="134"/>
      <c r="D482" s="134"/>
      <c r="E482" s="49"/>
      <c r="F482" s="161" t="s">
        <v>522</v>
      </c>
      <c r="G482" s="161"/>
      <c r="H482" s="161"/>
      <c r="I482" s="162"/>
      <c r="J482" s="130" t="s">
        <v>522</v>
      </c>
      <c r="K482" s="130"/>
      <c r="L482" s="130"/>
    </row>
    <row r="483" spans="1:12" ht="18">
      <c r="A483" s="1">
        <f t="shared" si="18"/>
        <v>19</v>
      </c>
      <c r="B483" s="2" t="s">
        <v>1505</v>
      </c>
      <c r="C483" s="65"/>
      <c r="D483" s="52" t="s">
        <v>246</v>
      </c>
      <c r="E483" s="51" t="s">
        <v>76</v>
      </c>
      <c r="F483" s="61"/>
      <c r="G483" s="92" t="s">
        <v>705</v>
      </c>
      <c r="H483" s="20" t="s">
        <v>128</v>
      </c>
      <c r="I483" s="3">
        <v>100</v>
      </c>
      <c r="J483" s="152">
        <v>0.90720000000000012</v>
      </c>
      <c r="K483" s="61" t="e">
        <f>#REF!*2.3/100</f>
        <v>#REF!</v>
      </c>
    </row>
    <row r="484" spans="1:12" ht="69.75">
      <c r="A484" s="133" t="s">
        <v>1571</v>
      </c>
      <c r="B484" s="2" t="s">
        <v>1505</v>
      </c>
      <c r="C484" s="74" t="s">
        <v>1514</v>
      </c>
      <c r="D484" s="52" t="s">
        <v>1328</v>
      </c>
      <c r="E484" s="32"/>
      <c r="F484" s="8"/>
      <c r="G484" s="92" t="s">
        <v>1329</v>
      </c>
      <c r="H484" s="20" t="s">
        <v>666</v>
      </c>
      <c r="I484" s="3">
        <v>100</v>
      </c>
      <c r="J484" s="152">
        <v>0.90720000000000012</v>
      </c>
      <c r="K484" s="61" t="e">
        <f>#REF!*2.3/100</f>
        <v>#REF!</v>
      </c>
    </row>
    <row r="485" spans="1:12" ht="18">
      <c r="A485" s="1">
        <v>1</v>
      </c>
      <c r="B485" s="2" t="s">
        <v>1505</v>
      </c>
      <c r="C485" s="74" t="s">
        <v>1514</v>
      </c>
      <c r="D485" s="52" t="s">
        <v>53</v>
      </c>
      <c r="E485" s="51" t="s">
        <v>76</v>
      </c>
      <c r="F485" s="8"/>
      <c r="G485" s="92" t="s">
        <v>706</v>
      </c>
      <c r="H485" s="20" t="s">
        <v>666</v>
      </c>
      <c r="I485" s="3">
        <v>100</v>
      </c>
      <c r="J485" s="152">
        <v>0.90720000000000012</v>
      </c>
      <c r="K485" s="61" t="e">
        <f>#REF!*2.3/100</f>
        <v>#REF!</v>
      </c>
    </row>
    <row r="486" spans="1:12" ht="18">
      <c r="A486" s="1">
        <f>A485+1</f>
        <v>2</v>
      </c>
      <c r="B486" s="2" t="s">
        <v>1505</v>
      </c>
      <c r="C486" s="74" t="s">
        <v>1514</v>
      </c>
      <c r="D486" s="52" t="s">
        <v>125</v>
      </c>
      <c r="E486" s="51" t="s">
        <v>76</v>
      </c>
      <c r="F486" s="8"/>
      <c r="G486" s="92" t="s">
        <v>707</v>
      </c>
      <c r="H486" s="20" t="s">
        <v>666</v>
      </c>
      <c r="I486" s="3">
        <v>100</v>
      </c>
      <c r="J486" s="152">
        <v>0.90720000000000012</v>
      </c>
      <c r="K486" s="61" t="e">
        <f>#REF!*2.3/100</f>
        <v>#REF!</v>
      </c>
    </row>
    <row r="487" spans="1:12" ht="18">
      <c r="A487" s="1">
        <f t="shared" ref="A487:A509" si="19">A486+1</f>
        <v>3</v>
      </c>
      <c r="B487" s="2" t="s">
        <v>1505</v>
      </c>
      <c r="C487" s="65"/>
      <c r="D487" s="52" t="s">
        <v>209</v>
      </c>
      <c r="E487" s="25"/>
      <c r="F487" s="61"/>
      <c r="G487" s="92" t="s">
        <v>708</v>
      </c>
      <c r="H487" s="20" t="s">
        <v>128</v>
      </c>
      <c r="I487" s="3">
        <v>100</v>
      </c>
      <c r="J487" s="152">
        <v>0.90720000000000012</v>
      </c>
      <c r="K487" s="61" t="e">
        <f>#REF!*2.3/100</f>
        <v>#REF!</v>
      </c>
    </row>
    <row r="488" spans="1:12" ht="18">
      <c r="A488" s="1">
        <f t="shared" si="19"/>
        <v>4</v>
      </c>
      <c r="B488" s="2" t="s">
        <v>1505</v>
      </c>
      <c r="C488" s="65"/>
      <c r="D488" s="52" t="s">
        <v>430</v>
      </c>
      <c r="E488" s="8"/>
      <c r="F488" s="61"/>
      <c r="G488" s="92" t="s">
        <v>709</v>
      </c>
      <c r="H488" s="20" t="s">
        <v>348</v>
      </c>
      <c r="I488" s="3">
        <v>100</v>
      </c>
      <c r="J488" s="152">
        <v>0.90720000000000012</v>
      </c>
      <c r="K488" s="61" t="e">
        <f>#REF!*2.3/100</f>
        <v>#REF!</v>
      </c>
    </row>
    <row r="489" spans="1:12" ht="18">
      <c r="A489" s="1">
        <f t="shared" si="19"/>
        <v>5</v>
      </c>
      <c r="B489" s="2" t="s">
        <v>1505</v>
      </c>
      <c r="C489" s="65"/>
      <c r="D489" s="52" t="s">
        <v>203</v>
      </c>
      <c r="E489" s="51" t="s">
        <v>76</v>
      </c>
      <c r="F489" s="61"/>
      <c r="G489" s="92" t="s">
        <v>710</v>
      </c>
      <c r="H489" s="20" t="s">
        <v>491</v>
      </c>
      <c r="I489" s="3">
        <v>100</v>
      </c>
      <c r="J489" s="152">
        <v>0.90720000000000012</v>
      </c>
      <c r="K489" s="61" t="e">
        <f>#REF!*2.3/100</f>
        <v>#REF!</v>
      </c>
    </row>
    <row r="490" spans="1:12" ht="18">
      <c r="A490" s="1">
        <f t="shared" si="19"/>
        <v>6</v>
      </c>
      <c r="B490" s="2" t="s">
        <v>1505</v>
      </c>
      <c r="C490" s="65"/>
      <c r="D490" s="52" t="s">
        <v>1583</v>
      </c>
      <c r="E490" s="51" t="s">
        <v>76</v>
      </c>
      <c r="F490" s="61"/>
      <c r="G490" s="92" t="s">
        <v>711</v>
      </c>
      <c r="H490" s="20" t="s">
        <v>491</v>
      </c>
      <c r="I490" s="3">
        <v>100</v>
      </c>
      <c r="J490" s="152">
        <v>0.90720000000000012</v>
      </c>
      <c r="K490" s="61" t="e">
        <f>#REF!*2.3/100</f>
        <v>#REF!</v>
      </c>
    </row>
    <row r="491" spans="1:12" ht="18">
      <c r="A491" s="1">
        <f t="shared" si="19"/>
        <v>7</v>
      </c>
      <c r="B491" s="2" t="s">
        <v>1505</v>
      </c>
      <c r="C491" s="65"/>
      <c r="D491" s="52" t="s">
        <v>244</v>
      </c>
      <c r="E491" s="8"/>
      <c r="F491" s="61"/>
      <c r="G491" s="92" t="s">
        <v>712</v>
      </c>
      <c r="H491" s="20" t="s">
        <v>128</v>
      </c>
      <c r="I491" s="3">
        <v>100</v>
      </c>
      <c r="J491" s="152">
        <v>0.90720000000000012</v>
      </c>
      <c r="K491" s="61" t="e">
        <f>#REF!*2.3/100</f>
        <v>#REF!</v>
      </c>
    </row>
    <row r="492" spans="1:12" ht="18">
      <c r="A492" s="1">
        <f t="shared" si="19"/>
        <v>8</v>
      </c>
      <c r="B492" s="2" t="s">
        <v>1505</v>
      </c>
      <c r="C492" s="74" t="s">
        <v>1514</v>
      </c>
      <c r="D492" s="52" t="s">
        <v>1508</v>
      </c>
      <c r="E492" s="33"/>
      <c r="F492" s="8"/>
      <c r="G492" s="92" t="s">
        <v>713</v>
      </c>
      <c r="H492" s="20" t="s">
        <v>666</v>
      </c>
      <c r="I492" s="3">
        <v>100</v>
      </c>
      <c r="J492" s="152">
        <v>0.90720000000000012</v>
      </c>
      <c r="K492" s="61" t="e">
        <f>#REF!*2.3/100</f>
        <v>#REF!</v>
      </c>
    </row>
    <row r="493" spans="1:12" ht="18">
      <c r="A493" s="1">
        <f t="shared" si="19"/>
        <v>9</v>
      </c>
      <c r="B493" s="2" t="s">
        <v>1505</v>
      </c>
      <c r="C493" s="65"/>
      <c r="D493" s="52" t="s">
        <v>1600</v>
      </c>
      <c r="E493" s="8"/>
      <c r="F493" s="61"/>
      <c r="G493" s="92" t="s">
        <v>714</v>
      </c>
      <c r="H493" s="20" t="s">
        <v>270</v>
      </c>
      <c r="I493" s="3">
        <v>100</v>
      </c>
      <c r="J493" s="152">
        <v>0.90720000000000012</v>
      </c>
      <c r="K493" s="61" t="e">
        <f>#REF!*2.3/100</f>
        <v>#REF!</v>
      </c>
    </row>
    <row r="494" spans="1:12" ht="18">
      <c r="A494" s="1">
        <f t="shared" si="19"/>
        <v>10</v>
      </c>
      <c r="B494" s="2" t="s">
        <v>1505</v>
      </c>
      <c r="C494" s="65"/>
      <c r="D494" s="52" t="s">
        <v>208</v>
      </c>
      <c r="E494" s="33"/>
      <c r="F494" s="85"/>
      <c r="G494" s="92" t="s">
        <v>715</v>
      </c>
      <c r="H494" s="20" t="s">
        <v>270</v>
      </c>
      <c r="I494" s="3">
        <v>100</v>
      </c>
      <c r="J494" s="152">
        <v>0.90720000000000012</v>
      </c>
      <c r="K494" s="61" t="e">
        <f>#REF!*2.3/100</f>
        <v>#REF!</v>
      </c>
    </row>
    <row r="495" spans="1:12" ht="18">
      <c r="A495" s="1">
        <f t="shared" si="19"/>
        <v>11</v>
      </c>
      <c r="B495" s="2" t="s">
        <v>1505</v>
      </c>
      <c r="C495" s="65"/>
      <c r="D495" s="52" t="s">
        <v>180</v>
      </c>
      <c r="E495" s="8"/>
      <c r="F495" s="61"/>
      <c r="G495" s="92" t="s">
        <v>716</v>
      </c>
      <c r="H495" s="20" t="s">
        <v>491</v>
      </c>
      <c r="I495" s="3">
        <v>100</v>
      </c>
      <c r="J495" s="152">
        <v>0.90720000000000012</v>
      </c>
      <c r="K495" s="61" t="e">
        <f>#REF!*2.3/100</f>
        <v>#REF!</v>
      </c>
    </row>
    <row r="496" spans="1:12" ht="18">
      <c r="A496" s="1">
        <f t="shared" si="19"/>
        <v>12</v>
      </c>
      <c r="B496" s="2" t="s">
        <v>1505</v>
      </c>
      <c r="C496" s="65"/>
      <c r="D496" s="55" t="s">
        <v>1522</v>
      </c>
      <c r="E496" s="105"/>
      <c r="F496" s="61"/>
      <c r="G496" s="92" t="s">
        <v>620</v>
      </c>
      <c r="H496" s="20" t="s">
        <v>491</v>
      </c>
      <c r="I496" s="3">
        <v>100</v>
      </c>
      <c r="J496" s="152">
        <v>0.90720000000000012</v>
      </c>
      <c r="K496" s="61" t="e">
        <f>#REF!*2.3/100</f>
        <v>#REF!</v>
      </c>
    </row>
    <row r="497" spans="1:12" ht="18">
      <c r="A497" s="1">
        <f t="shared" si="19"/>
        <v>13</v>
      </c>
      <c r="B497" s="2" t="s">
        <v>1505</v>
      </c>
      <c r="C497" s="65"/>
      <c r="D497" s="55" t="s">
        <v>3</v>
      </c>
      <c r="E497" s="105"/>
      <c r="F497" s="61"/>
      <c r="G497" s="92" t="s">
        <v>621</v>
      </c>
      <c r="H497" s="20" t="s">
        <v>491</v>
      </c>
      <c r="I497" s="3">
        <v>100</v>
      </c>
      <c r="J497" s="152">
        <v>0.90720000000000012</v>
      </c>
      <c r="K497" s="61" t="e">
        <f>#REF!*2.3/100</f>
        <v>#REF!</v>
      </c>
    </row>
    <row r="498" spans="1:12" ht="18">
      <c r="A498" s="1">
        <f t="shared" si="19"/>
        <v>14</v>
      </c>
      <c r="B498" s="2" t="s">
        <v>1505</v>
      </c>
      <c r="C498" s="65"/>
      <c r="D498" s="52" t="s">
        <v>295</v>
      </c>
      <c r="E498" s="8"/>
      <c r="F498" s="61"/>
      <c r="G498" s="92" t="s">
        <v>717</v>
      </c>
      <c r="H498" s="20" t="s">
        <v>270</v>
      </c>
      <c r="I498" s="3">
        <v>100</v>
      </c>
      <c r="J498" s="152">
        <v>0.90720000000000012</v>
      </c>
      <c r="K498" s="61" t="e">
        <f>#REF!*2.3/100</f>
        <v>#REF!</v>
      </c>
    </row>
    <row r="499" spans="1:12" s="46" customFormat="1" ht="18">
      <c r="A499" s="1">
        <f t="shared" si="19"/>
        <v>15</v>
      </c>
      <c r="B499" s="2" t="s">
        <v>1505</v>
      </c>
      <c r="C499" s="65"/>
      <c r="D499" s="52" t="s">
        <v>431</v>
      </c>
      <c r="E499" s="8"/>
      <c r="F499" s="61"/>
      <c r="G499" s="92" t="s">
        <v>718</v>
      </c>
      <c r="H499" s="20" t="s">
        <v>348</v>
      </c>
      <c r="I499" s="3">
        <v>100</v>
      </c>
      <c r="J499" s="152">
        <v>0.90720000000000012</v>
      </c>
      <c r="K499" s="61" t="e">
        <f>#REF!*2.3/100</f>
        <v>#REF!</v>
      </c>
    </row>
    <row r="500" spans="1:12" ht="18">
      <c r="A500" s="1">
        <f t="shared" si="19"/>
        <v>16</v>
      </c>
      <c r="B500" s="2" t="s">
        <v>1505</v>
      </c>
      <c r="C500" s="65"/>
      <c r="D500" s="52" t="s">
        <v>112</v>
      </c>
      <c r="E500" s="33"/>
      <c r="F500" s="85"/>
      <c r="G500" s="92" t="s">
        <v>719</v>
      </c>
      <c r="H500" s="20" t="s">
        <v>491</v>
      </c>
      <c r="I500" s="3">
        <v>100</v>
      </c>
      <c r="J500" s="152">
        <v>0.90720000000000012</v>
      </c>
      <c r="K500" s="61" t="e">
        <f>#REF!*2.3/100</f>
        <v>#REF!</v>
      </c>
    </row>
    <row r="501" spans="1:12" ht="18">
      <c r="A501" s="1">
        <f t="shared" si="19"/>
        <v>17</v>
      </c>
      <c r="B501" s="2" t="s">
        <v>1505</v>
      </c>
      <c r="C501" s="74" t="s">
        <v>1514</v>
      </c>
      <c r="D501" s="52" t="s">
        <v>126</v>
      </c>
      <c r="E501" s="33"/>
      <c r="F501" s="8"/>
      <c r="G501" s="92" t="s">
        <v>720</v>
      </c>
      <c r="H501" s="20" t="s">
        <v>666</v>
      </c>
      <c r="I501" s="3">
        <v>100</v>
      </c>
      <c r="J501" s="152">
        <v>0.90720000000000012</v>
      </c>
      <c r="K501" s="61" t="e">
        <f>#REF!*2.3/100</f>
        <v>#REF!</v>
      </c>
    </row>
    <row r="502" spans="1:12" ht="18">
      <c r="A502" s="1">
        <f t="shared" si="19"/>
        <v>18</v>
      </c>
      <c r="B502" s="2" t="s">
        <v>1505</v>
      </c>
      <c r="C502" s="65"/>
      <c r="D502" s="52" t="s">
        <v>211</v>
      </c>
      <c r="E502" s="8"/>
      <c r="F502" s="61"/>
      <c r="G502" s="92" t="s">
        <v>721</v>
      </c>
      <c r="H502" s="20" t="s">
        <v>128</v>
      </c>
      <c r="I502" s="3">
        <v>100</v>
      </c>
      <c r="J502" s="152">
        <v>0.90720000000000012</v>
      </c>
      <c r="K502" s="61" t="e">
        <f>#REF!*2.3/100</f>
        <v>#REF!</v>
      </c>
    </row>
    <row r="503" spans="1:12" ht="18">
      <c r="A503" s="1">
        <f t="shared" si="19"/>
        <v>19</v>
      </c>
      <c r="B503" s="2" t="s">
        <v>1505</v>
      </c>
      <c r="C503" s="65"/>
      <c r="D503" s="52" t="s">
        <v>294</v>
      </c>
      <c r="E503" s="8"/>
      <c r="F503" s="61"/>
      <c r="G503" s="92" t="s">
        <v>722</v>
      </c>
      <c r="H503" s="20" t="s">
        <v>270</v>
      </c>
      <c r="I503" s="3">
        <v>100</v>
      </c>
      <c r="J503" s="152">
        <v>0.90720000000000012</v>
      </c>
      <c r="K503" s="61" t="e">
        <f>#REF!*2.3/100</f>
        <v>#REF!</v>
      </c>
    </row>
    <row r="504" spans="1:12" ht="18">
      <c r="A504" s="1">
        <f t="shared" si="19"/>
        <v>20</v>
      </c>
      <c r="B504" s="2" t="s">
        <v>1505</v>
      </c>
      <c r="C504" s="65"/>
      <c r="D504" s="52" t="s">
        <v>243</v>
      </c>
      <c r="E504" s="33"/>
      <c r="F504" s="85"/>
      <c r="G504" s="92" t="s">
        <v>723</v>
      </c>
      <c r="H504" s="20" t="s">
        <v>128</v>
      </c>
      <c r="I504" s="3">
        <v>100</v>
      </c>
      <c r="J504" s="152">
        <v>0.90720000000000012</v>
      </c>
      <c r="K504" s="61" t="e">
        <f>#REF!*2.3/100</f>
        <v>#REF!</v>
      </c>
    </row>
    <row r="505" spans="1:12" ht="18">
      <c r="A505" s="1">
        <f t="shared" si="19"/>
        <v>21</v>
      </c>
      <c r="B505" s="2" t="s">
        <v>1505</v>
      </c>
      <c r="C505" s="65"/>
      <c r="D505" s="52" t="s">
        <v>210</v>
      </c>
      <c r="E505" s="8"/>
      <c r="F505" s="61"/>
      <c r="G505" s="92" t="s">
        <v>724</v>
      </c>
      <c r="H505" s="20" t="s">
        <v>128</v>
      </c>
      <c r="I505" s="3">
        <v>100</v>
      </c>
      <c r="J505" s="152">
        <v>0.90720000000000012</v>
      </c>
      <c r="K505" s="61" t="e">
        <f>#REF!*2.3/100</f>
        <v>#REF!</v>
      </c>
    </row>
    <row r="506" spans="1:12" ht="18">
      <c r="A506" s="1">
        <f t="shared" si="19"/>
        <v>22</v>
      </c>
      <c r="B506" s="2" t="s">
        <v>1505</v>
      </c>
      <c r="C506" s="74" t="s">
        <v>1514</v>
      </c>
      <c r="D506" s="52" t="s">
        <v>212</v>
      </c>
      <c r="E506" s="8"/>
      <c r="F506" s="4"/>
      <c r="G506" s="92" t="s">
        <v>725</v>
      </c>
      <c r="H506" s="20" t="s">
        <v>666</v>
      </c>
      <c r="I506" s="3">
        <v>100</v>
      </c>
      <c r="J506" s="152">
        <v>0.90720000000000012</v>
      </c>
      <c r="K506" s="61" t="e">
        <f>#REF!*2.3/100</f>
        <v>#REF!</v>
      </c>
    </row>
    <row r="507" spans="1:12" ht="18">
      <c r="A507" s="1">
        <f t="shared" si="19"/>
        <v>23</v>
      </c>
      <c r="B507" s="2" t="s">
        <v>1505</v>
      </c>
      <c r="C507" s="74" t="s">
        <v>1514</v>
      </c>
      <c r="D507" s="52" t="s">
        <v>245</v>
      </c>
      <c r="E507" s="51" t="s">
        <v>76</v>
      </c>
      <c r="F507" s="61"/>
      <c r="G507" s="92" t="s">
        <v>726</v>
      </c>
      <c r="H507" s="20" t="s">
        <v>666</v>
      </c>
      <c r="I507" s="3">
        <v>100</v>
      </c>
      <c r="J507" s="154">
        <v>0.90720000000000012</v>
      </c>
      <c r="K507" s="61" t="e">
        <f>#REF!*2.3/100</f>
        <v>#REF!</v>
      </c>
    </row>
    <row r="508" spans="1:12" ht="44.25">
      <c r="A508" s="1">
        <f t="shared" si="19"/>
        <v>24</v>
      </c>
      <c r="B508" s="139"/>
      <c r="C508" s="139"/>
      <c r="D508" s="139"/>
      <c r="E508" s="139"/>
      <c r="F508" s="139"/>
      <c r="G508" s="139"/>
      <c r="H508" s="139"/>
      <c r="I508" s="140"/>
      <c r="J508" s="145"/>
      <c r="K508" s="61"/>
    </row>
    <row r="509" spans="1:12" ht="150">
      <c r="A509" s="1">
        <f t="shared" si="19"/>
        <v>25</v>
      </c>
      <c r="B509" s="134"/>
      <c r="C509" s="134"/>
      <c r="D509" s="134"/>
      <c r="E509" s="49"/>
      <c r="F509" s="161" t="s">
        <v>563</v>
      </c>
      <c r="G509" s="161"/>
      <c r="H509" s="161"/>
      <c r="I509" s="161"/>
      <c r="J509" s="130" t="s">
        <v>563</v>
      </c>
      <c r="K509" s="130"/>
      <c r="L509" s="130"/>
    </row>
    <row r="510" spans="1:12" ht="44.25">
      <c r="A510" s="138" t="s">
        <v>438</v>
      </c>
      <c r="B510" s="2" t="s">
        <v>1513</v>
      </c>
      <c r="C510" s="65"/>
      <c r="D510" s="55" t="s">
        <v>170</v>
      </c>
      <c r="E510" s="33"/>
      <c r="F510" s="28" t="s">
        <v>564</v>
      </c>
      <c r="G510" s="92" t="s">
        <v>565</v>
      </c>
      <c r="H510" s="20" t="s">
        <v>491</v>
      </c>
      <c r="I510" s="16">
        <v>50</v>
      </c>
      <c r="J510" s="152">
        <v>2.2176</v>
      </c>
      <c r="K510" s="61" t="e">
        <f>#REF!*2.2/50</f>
        <v>#REF!</v>
      </c>
    </row>
    <row r="511" spans="1:12" ht="69.75">
      <c r="A511" s="133" t="s">
        <v>562</v>
      </c>
      <c r="B511" s="2" t="s">
        <v>1513</v>
      </c>
      <c r="C511" s="65"/>
      <c r="D511" s="55" t="s">
        <v>566</v>
      </c>
      <c r="E511" s="31"/>
      <c r="F511" s="28" t="s">
        <v>564</v>
      </c>
      <c r="G511" s="92" t="s">
        <v>567</v>
      </c>
      <c r="H511" s="20" t="s">
        <v>491</v>
      </c>
      <c r="I511" s="16">
        <v>50</v>
      </c>
      <c r="J511" s="152">
        <v>2.2176</v>
      </c>
      <c r="K511" s="61" t="e">
        <f>#REF!*2.2/50</f>
        <v>#REF!</v>
      </c>
    </row>
    <row r="512" spans="1:12" ht="18">
      <c r="A512" s="1">
        <v>1</v>
      </c>
      <c r="B512" s="2" t="s">
        <v>1513</v>
      </c>
      <c r="C512" s="65"/>
      <c r="D512" s="55" t="s">
        <v>171</v>
      </c>
      <c r="E512" s="31"/>
      <c r="F512" s="28" t="s">
        <v>564</v>
      </c>
      <c r="G512" s="92" t="s">
        <v>568</v>
      </c>
      <c r="H512" s="20" t="s">
        <v>491</v>
      </c>
      <c r="I512" s="16">
        <v>50</v>
      </c>
      <c r="J512" s="152">
        <v>2.2176</v>
      </c>
      <c r="K512" s="61" t="e">
        <f>#REF!*2.2/50</f>
        <v>#REF!</v>
      </c>
    </row>
    <row r="513" spans="1:12" ht="18">
      <c r="A513" s="1">
        <f t="shared" ref="A513:A519" si="20">A512+1</f>
        <v>2</v>
      </c>
      <c r="B513" s="2" t="s">
        <v>1513</v>
      </c>
      <c r="C513" s="65"/>
      <c r="D513" s="55" t="s">
        <v>172</v>
      </c>
      <c r="E513" s="31"/>
      <c r="F513" s="28" t="s">
        <v>564</v>
      </c>
      <c r="G513" s="92" t="s">
        <v>569</v>
      </c>
      <c r="H513" s="20" t="s">
        <v>491</v>
      </c>
      <c r="I513" s="16">
        <v>50</v>
      </c>
      <c r="J513" s="152">
        <v>2.2176</v>
      </c>
      <c r="K513" s="61" t="e">
        <f>#REF!*2.2/50</f>
        <v>#REF!</v>
      </c>
    </row>
    <row r="514" spans="1:12" ht="18">
      <c r="A514" s="1">
        <f t="shared" si="20"/>
        <v>3</v>
      </c>
      <c r="B514" s="2" t="s">
        <v>1513</v>
      </c>
      <c r="C514" s="65"/>
      <c r="D514" s="55" t="s">
        <v>570</v>
      </c>
      <c r="E514" s="67"/>
      <c r="F514" s="28" t="s">
        <v>564</v>
      </c>
      <c r="G514" s="92" t="s">
        <v>571</v>
      </c>
      <c r="H514" s="20" t="s">
        <v>491</v>
      </c>
      <c r="I514" s="16">
        <v>50</v>
      </c>
      <c r="J514" s="152">
        <v>2.2176</v>
      </c>
      <c r="K514" s="61" t="e">
        <f>#REF!*2.2/50</f>
        <v>#REF!</v>
      </c>
    </row>
    <row r="515" spans="1:12" ht="18">
      <c r="A515" s="1">
        <f t="shared" si="20"/>
        <v>4</v>
      </c>
      <c r="B515" s="2" t="s">
        <v>1513</v>
      </c>
      <c r="C515" s="65"/>
      <c r="D515" s="55" t="s">
        <v>572</v>
      </c>
      <c r="E515" s="33"/>
      <c r="F515" s="28" t="s">
        <v>564</v>
      </c>
      <c r="G515" s="92" t="s">
        <v>573</v>
      </c>
      <c r="H515" s="20" t="s">
        <v>491</v>
      </c>
      <c r="I515" s="16">
        <v>50</v>
      </c>
      <c r="J515" s="152">
        <v>2.2176</v>
      </c>
      <c r="K515" s="61" t="e">
        <f>#REF!*2.2/50</f>
        <v>#REF!</v>
      </c>
    </row>
    <row r="516" spans="1:12" ht="18">
      <c r="A516" s="1">
        <f t="shared" si="20"/>
        <v>5</v>
      </c>
      <c r="B516" s="2" t="s">
        <v>1513</v>
      </c>
      <c r="C516" s="65"/>
      <c r="D516" s="55" t="s">
        <v>574</v>
      </c>
      <c r="E516" s="31"/>
      <c r="F516" s="28" t="s">
        <v>564</v>
      </c>
      <c r="G516" s="92" t="s">
        <v>575</v>
      </c>
      <c r="H516" s="20" t="s">
        <v>491</v>
      </c>
      <c r="I516" s="16">
        <v>50</v>
      </c>
      <c r="J516" s="152">
        <v>2.2176</v>
      </c>
      <c r="K516" s="61" t="e">
        <f>#REF!*2.2/50</f>
        <v>#REF!</v>
      </c>
    </row>
    <row r="517" spans="1:12" ht="18">
      <c r="A517" s="1">
        <f t="shared" si="20"/>
        <v>6</v>
      </c>
      <c r="B517" s="2" t="s">
        <v>1513</v>
      </c>
      <c r="C517" s="65"/>
      <c r="D517" s="55" t="s">
        <v>1524</v>
      </c>
      <c r="E517" s="30"/>
      <c r="F517" s="28" t="s">
        <v>564</v>
      </c>
      <c r="G517" s="92" t="s">
        <v>576</v>
      </c>
      <c r="H517" s="20" t="s">
        <v>491</v>
      </c>
      <c r="I517" s="16">
        <v>50</v>
      </c>
      <c r="J517" s="152">
        <v>2.2176</v>
      </c>
      <c r="K517" s="61" t="e">
        <f>#REF!*2.2/50</f>
        <v>#REF!</v>
      </c>
    </row>
    <row r="518" spans="1:12" s="46" customFormat="1" ht="150">
      <c r="A518" s="1">
        <f t="shared" si="20"/>
        <v>7</v>
      </c>
      <c r="B518" s="134"/>
      <c r="C518" s="134"/>
      <c r="D518" s="134"/>
      <c r="E518" s="165" t="s">
        <v>523</v>
      </c>
      <c r="F518" s="165"/>
      <c r="G518" s="165"/>
      <c r="H518" s="165"/>
      <c r="I518" s="166"/>
      <c r="J518" s="131" t="s">
        <v>1661</v>
      </c>
      <c r="K518" s="131"/>
      <c r="L518" s="131"/>
    </row>
    <row r="519" spans="1:12" ht="18">
      <c r="A519" s="1">
        <f t="shared" si="20"/>
        <v>8</v>
      </c>
      <c r="B519" s="2" t="s">
        <v>80</v>
      </c>
      <c r="C519" s="65"/>
      <c r="D519" s="55" t="s">
        <v>496</v>
      </c>
      <c r="E519" s="32"/>
      <c r="F519" s="8"/>
      <c r="G519" s="94" t="s">
        <v>984</v>
      </c>
      <c r="H519" s="20" t="s">
        <v>348</v>
      </c>
      <c r="I519" s="3">
        <v>50</v>
      </c>
      <c r="J519" s="152">
        <v>4.032</v>
      </c>
      <c r="K519" s="61" t="e">
        <f>#REF!*7.2/50</f>
        <v>#REF!</v>
      </c>
    </row>
    <row r="520" spans="1:12" ht="93">
      <c r="A520" s="133" t="s">
        <v>463</v>
      </c>
      <c r="B520" s="2" t="s">
        <v>80</v>
      </c>
      <c r="C520" s="65"/>
      <c r="D520" s="55" t="s">
        <v>1504</v>
      </c>
      <c r="E520" s="33"/>
      <c r="F520" s="8"/>
      <c r="G520" s="94" t="s">
        <v>985</v>
      </c>
      <c r="H520" s="20" t="s">
        <v>348</v>
      </c>
      <c r="I520" s="3">
        <v>50</v>
      </c>
      <c r="J520" s="152">
        <v>4.032</v>
      </c>
      <c r="K520" s="61" t="e">
        <f>#REF!*7.2/50</f>
        <v>#REF!</v>
      </c>
    </row>
    <row r="521" spans="1:12" ht="18">
      <c r="A521" s="1">
        <v>1</v>
      </c>
      <c r="B521" s="2" t="s">
        <v>80</v>
      </c>
      <c r="C521" s="65"/>
      <c r="D521" s="55" t="s">
        <v>285</v>
      </c>
      <c r="E521" s="32"/>
      <c r="F521" s="25"/>
      <c r="G521" s="94" t="s">
        <v>986</v>
      </c>
      <c r="H521" s="20" t="s">
        <v>348</v>
      </c>
      <c r="I521" s="3">
        <v>50</v>
      </c>
      <c r="J521" s="152">
        <v>4.032</v>
      </c>
      <c r="K521" s="61" t="e">
        <f>#REF!*7.2/50</f>
        <v>#REF!</v>
      </c>
    </row>
    <row r="522" spans="1:12" ht="18">
      <c r="A522" s="1">
        <f>A521+1</f>
        <v>2</v>
      </c>
      <c r="B522" s="2" t="s">
        <v>80</v>
      </c>
      <c r="C522" s="65"/>
      <c r="D522" s="55" t="s">
        <v>1603</v>
      </c>
      <c r="E522" s="32"/>
      <c r="F522" s="25"/>
      <c r="G522" s="94" t="s">
        <v>987</v>
      </c>
      <c r="H522" s="20" t="s">
        <v>348</v>
      </c>
      <c r="I522" s="3">
        <v>50</v>
      </c>
      <c r="J522" s="152">
        <v>4.032</v>
      </c>
      <c r="K522" s="61" t="e">
        <f>#REF!*7.2/50</f>
        <v>#REF!</v>
      </c>
    </row>
    <row r="523" spans="1:12" ht="18">
      <c r="A523" s="1">
        <f t="shared" ref="A523:A528" si="21">A522+1</f>
        <v>3</v>
      </c>
      <c r="B523" s="2" t="s">
        <v>80</v>
      </c>
      <c r="C523" s="65"/>
      <c r="D523" s="55" t="s">
        <v>1604</v>
      </c>
      <c r="E523" s="67"/>
      <c r="F523" s="8"/>
      <c r="G523" s="94" t="s">
        <v>988</v>
      </c>
      <c r="H523" s="20" t="s">
        <v>348</v>
      </c>
      <c r="I523" s="3">
        <v>50</v>
      </c>
      <c r="J523" s="152">
        <v>4.032</v>
      </c>
      <c r="K523" s="61" t="e">
        <f>#REF!*7.2/50</f>
        <v>#REF!</v>
      </c>
    </row>
    <row r="524" spans="1:12" ht="18">
      <c r="A524" s="1">
        <f t="shared" si="21"/>
        <v>4</v>
      </c>
      <c r="B524" s="2" t="s">
        <v>80</v>
      </c>
      <c r="C524" s="65"/>
      <c r="D524" s="55" t="s">
        <v>462</v>
      </c>
      <c r="E524" s="67"/>
      <c r="F524" s="8"/>
      <c r="G524" s="94" t="s">
        <v>989</v>
      </c>
      <c r="H524" s="20" t="s">
        <v>348</v>
      </c>
      <c r="I524" s="3">
        <v>50</v>
      </c>
      <c r="J524" s="152">
        <v>4.032</v>
      </c>
      <c r="K524" s="61" t="e">
        <f>#REF!*7.2/50</f>
        <v>#REF!</v>
      </c>
    </row>
    <row r="525" spans="1:12" ht="18">
      <c r="A525" s="1">
        <f t="shared" si="21"/>
        <v>5</v>
      </c>
      <c r="B525" s="2" t="s">
        <v>80</v>
      </c>
      <c r="C525" s="65"/>
      <c r="D525" s="55" t="s">
        <v>1652</v>
      </c>
      <c r="E525" s="32"/>
      <c r="F525" s="8"/>
      <c r="G525" s="94" t="s">
        <v>990</v>
      </c>
      <c r="H525" s="20" t="s">
        <v>348</v>
      </c>
      <c r="I525" s="3">
        <v>50</v>
      </c>
      <c r="J525" s="152">
        <v>4.032</v>
      </c>
      <c r="K525" s="61" t="e">
        <f>#REF!*7.2/50</f>
        <v>#REF!</v>
      </c>
    </row>
    <row r="526" spans="1:12" ht="18">
      <c r="A526" s="1">
        <f t="shared" si="21"/>
        <v>6</v>
      </c>
      <c r="B526" s="2" t="s">
        <v>80</v>
      </c>
      <c r="C526" s="65"/>
      <c r="D526" s="55" t="s">
        <v>9</v>
      </c>
      <c r="E526" s="33"/>
      <c r="F526" s="25"/>
      <c r="G526" s="94" t="s">
        <v>991</v>
      </c>
      <c r="H526" s="20" t="s">
        <v>348</v>
      </c>
      <c r="I526" s="3">
        <v>50</v>
      </c>
      <c r="J526" s="152">
        <v>4.032</v>
      </c>
      <c r="K526" s="61" t="e">
        <f>#REF!*7.2/50</f>
        <v>#REF!</v>
      </c>
    </row>
    <row r="527" spans="1:12" s="42" customFormat="1" ht="135">
      <c r="A527" s="1">
        <f t="shared" si="21"/>
        <v>7</v>
      </c>
      <c r="B527" s="134"/>
      <c r="C527" s="134"/>
      <c r="D527" s="134"/>
      <c r="E527" s="165" t="s">
        <v>524</v>
      </c>
      <c r="F527" s="165"/>
      <c r="G527" s="165"/>
      <c r="H527" s="165"/>
      <c r="I527" s="166"/>
      <c r="J527" s="131" t="s">
        <v>524</v>
      </c>
      <c r="K527" s="131"/>
      <c r="L527" s="131"/>
    </row>
    <row r="528" spans="1:12" ht="18">
      <c r="A528" s="1">
        <f t="shared" si="21"/>
        <v>8</v>
      </c>
      <c r="B528" s="2" t="s">
        <v>80</v>
      </c>
      <c r="C528" s="65"/>
      <c r="D528" s="56" t="s">
        <v>231</v>
      </c>
      <c r="E528" s="32"/>
      <c r="F528" s="8" t="s">
        <v>235</v>
      </c>
      <c r="G528" s="94" t="s">
        <v>976</v>
      </c>
      <c r="H528" s="20" t="s">
        <v>128</v>
      </c>
      <c r="I528" s="3">
        <v>50</v>
      </c>
      <c r="J528" s="152">
        <v>7.2576000000000009</v>
      </c>
      <c r="K528" s="61" t="e">
        <f>#REF!*7.2/50</f>
        <v>#REF!</v>
      </c>
    </row>
    <row r="529" spans="1:12" ht="69.75">
      <c r="A529" s="133" t="s">
        <v>230</v>
      </c>
      <c r="B529" s="2" t="s">
        <v>80</v>
      </c>
      <c r="C529" s="65"/>
      <c r="D529" s="56" t="s">
        <v>309</v>
      </c>
      <c r="E529" s="33"/>
      <c r="F529" s="8" t="s">
        <v>236</v>
      </c>
      <c r="G529" s="94" t="s">
        <v>977</v>
      </c>
      <c r="H529" s="20" t="s">
        <v>270</v>
      </c>
      <c r="I529" s="3">
        <v>25</v>
      </c>
      <c r="J529" s="152">
        <v>7.2576000000000009</v>
      </c>
      <c r="K529" s="61" t="e">
        <f>#REF!*7.2/50</f>
        <v>#REF!</v>
      </c>
    </row>
    <row r="530" spans="1:12" ht="18">
      <c r="A530" s="1">
        <v>1</v>
      </c>
      <c r="B530" s="2" t="s">
        <v>80</v>
      </c>
      <c r="C530" s="65"/>
      <c r="D530" s="56" t="s">
        <v>310</v>
      </c>
      <c r="E530" s="32"/>
      <c r="F530" s="25" t="s">
        <v>236</v>
      </c>
      <c r="G530" s="94" t="s">
        <v>978</v>
      </c>
      <c r="H530" s="20" t="s">
        <v>270</v>
      </c>
      <c r="I530" s="3">
        <v>25</v>
      </c>
      <c r="J530" s="152">
        <v>7.2576000000000009</v>
      </c>
      <c r="K530" s="61" t="e">
        <f>#REF!*7.2/50</f>
        <v>#REF!</v>
      </c>
    </row>
    <row r="531" spans="1:12" ht="18">
      <c r="A531" s="1">
        <f t="shared" ref="A531:A537" si="22">A530+1</f>
        <v>2</v>
      </c>
      <c r="B531" s="2" t="s">
        <v>80</v>
      </c>
      <c r="C531" s="65"/>
      <c r="D531" s="56" t="s">
        <v>311</v>
      </c>
      <c r="E531" s="32"/>
      <c r="F531" s="25" t="s">
        <v>236</v>
      </c>
      <c r="G531" s="94" t="s">
        <v>979</v>
      </c>
      <c r="H531" s="20" t="s">
        <v>270</v>
      </c>
      <c r="I531" s="3">
        <v>25</v>
      </c>
      <c r="J531" s="152">
        <v>7.2576000000000009</v>
      </c>
      <c r="K531" s="61" t="e">
        <f>#REF!*7.2/50</f>
        <v>#REF!</v>
      </c>
    </row>
    <row r="532" spans="1:12" ht="18">
      <c r="A532" s="1">
        <f t="shared" si="22"/>
        <v>3</v>
      </c>
      <c r="B532" s="2" t="s">
        <v>80</v>
      </c>
      <c r="C532" s="65"/>
      <c r="D532" s="56" t="s">
        <v>232</v>
      </c>
      <c r="E532" s="67"/>
      <c r="F532" s="8" t="s">
        <v>236</v>
      </c>
      <c r="G532" s="94" t="s">
        <v>980</v>
      </c>
      <c r="H532" s="20" t="s">
        <v>128</v>
      </c>
      <c r="I532" s="3">
        <v>50</v>
      </c>
      <c r="J532" s="152">
        <v>7.2576000000000009</v>
      </c>
      <c r="K532" s="61" t="e">
        <f>#REF!*7.2/50</f>
        <v>#REF!</v>
      </c>
    </row>
    <row r="533" spans="1:12" ht="18">
      <c r="A533" s="1">
        <f t="shared" si="22"/>
        <v>4</v>
      </c>
      <c r="B533" s="2" t="s">
        <v>80</v>
      </c>
      <c r="C533" s="65"/>
      <c r="D533" s="56" t="s">
        <v>312</v>
      </c>
      <c r="E533" s="67"/>
      <c r="F533" s="8" t="s">
        <v>313</v>
      </c>
      <c r="G533" s="94" t="s">
        <v>981</v>
      </c>
      <c r="H533" s="20" t="s">
        <v>270</v>
      </c>
      <c r="I533" s="3">
        <v>25</v>
      </c>
      <c r="J533" s="152">
        <v>7.2576000000000009</v>
      </c>
      <c r="K533" s="61" t="e">
        <f>#REF!*7.2/50</f>
        <v>#REF!</v>
      </c>
    </row>
    <row r="534" spans="1:12" ht="18">
      <c r="A534" s="1">
        <f t="shared" si="22"/>
        <v>5</v>
      </c>
      <c r="B534" s="2" t="s">
        <v>80</v>
      </c>
      <c r="C534" s="65"/>
      <c r="D534" s="56" t="s">
        <v>233</v>
      </c>
      <c r="E534" s="32"/>
      <c r="F534" s="8" t="s">
        <v>237</v>
      </c>
      <c r="G534" s="94" t="s">
        <v>982</v>
      </c>
      <c r="H534" s="20" t="s">
        <v>128</v>
      </c>
      <c r="I534" s="3">
        <v>50</v>
      </c>
      <c r="J534" s="152">
        <v>7.2576000000000009</v>
      </c>
      <c r="K534" s="61" t="e">
        <f>#REF!*7.2/50</f>
        <v>#REF!</v>
      </c>
    </row>
    <row r="535" spans="1:12" ht="18">
      <c r="A535" s="1">
        <f t="shared" si="22"/>
        <v>6</v>
      </c>
      <c r="B535" s="2" t="s">
        <v>80</v>
      </c>
      <c r="C535" s="65"/>
      <c r="D535" s="56" t="s">
        <v>234</v>
      </c>
      <c r="E535" s="33"/>
      <c r="F535" s="25" t="s">
        <v>238</v>
      </c>
      <c r="G535" s="94" t="s">
        <v>983</v>
      </c>
      <c r="H535" s="20" t="s">
        <v>128</v>
      </c>
      <c r="I535" s="3">
        <v>50</v>
      </c>
      <c r="J535" s="152">
        <v>7.2576000000000009</v>
      </c>
      <c r="K535" s="61" t="e">
        <f>#REF!*7.2/50</f>
        <v>#REF!</v>
      </c>
    </row>
    <row r="536" spans="1:12" s="42" customFormat="1" ht="75" customHeight="1">
      <c r="A536" s="1">
        <f t="shared" si="22"/>
        <v>7</v>
      </c>
      <c r="B536" s="134"/>
      <c r="C536" s="134"/>
      <c r="D536" s="134"/>
      <c r="E536" s="49"/>
      <c r="F536" s="161" t="s">
        <v>525</v>
      </c>
      <c r="G536" s="161"/>
      <c r="H536" s="161"/>
      <c r="I536" s="162"/>
      <c r="J536" s="130" t="s">
        <v>525</v>
      </c>
      <c r="K536" s="130"/>
      <c r="L536" s="130"/>
    </row>
    <row r="537" spans="1:12" ht="18">
      <c r="A537" s="1">
        <f t="shared" si="22"/>
        <v>8</v>
      </c>
      <c r="B537" s="2" t="s">
        <v>83</v>
      </c>
      <c r="C537" s="65"/>
      <c r="D537" s="84" t="s">
        <v>476</v>
      </c>
      <c r="E537" s="51" t="s">
        <v>76</v>
      </c>
      <c r="F537" s="11"/>
      <c r="G537" s="92" t="s">
        <v>968</v>
      </c>
      <c r="H537" s="48" t="s">
        <v>348</v>
      </c>
      <c r="I537" s="12">
        <v>30</v>
      </c>
      <c r="J537" s="152">
        <v>4.032</v>
      </c>
      <c r="K537" s="61" t="e">
        <f>#REF!*3/30</f>
        <v>#REF!</v>
      </c>
    </row>
    <row r="538" spans="1:12" ht="162.75">
      <c r="A538" s="133" t="s">
        <v>1560</v>
      </c>
      <c r="B538" s="2" t="s">
        <v>83</v>
      </c>
      <c r="C538" s="65"/>
      <c r="D538" s="84" t="s">
        <v>477</v>
      </c>
      <c r="E538" s="64"/>
      <c r="F538" s="10"/>
      <c r="G538" s="92" t="s">
        <v>969</v>
      </c>
      <c r="H538" s="48" t="s">
        <v>348</v>
      </c>
      <c r="I538" s="12">
        <v>30</v>
      </c>
      <c r="J538" s="152">
        <v>4.032</v>
      </c>
      <c r="K538" s="61" t="e">
        <f>#REF!*3/30</f>
        <v>#REF!</v>
      </c>
    </row>
    <row r="539" spans="1:12" ht="18">
      <c r="A539" s="1">
        <v>1</v>
      </c>
      <c r="B539" s="2" t="s">
        <v>83</v>
      </c>
      <c r="C539" s="65"/>
      <c r="D539" s="84" t="s">
        <v>478</v>
      </c>
      <c r="E539" s="67"/>
      <c r="F539" s="10"/>
      <c r="G539" s="92" t="s">
        <v>970</v>
      </c>
      <c r="H539" s="48" t="s">
        <v>348</v>
      </c>
      <c r="I539" s="12">
        <v>30</v>
      </c>
      <c r="J539" s="152">
        <v>4.032</v>
      </c>
      <c r="K539" s="61" t="e">
        <f>#REF!*3/30</f>
        <v>#REF!</v>
      </c>
    </row>
    <row r="540" spans="1:12" ht="18">
      <c r="A540" s="1">
        <f t="shared" ref="A540:A546" si="23">A539+1</f>
        <v>2</v>
      </c>
      <c r="B540" s="2" t="s">
        <v>83</v>
      </c>
      <c r="C540" s="65"/>
      <c r="D540" s="84" t="s">
        <v>479</v>
      </c>
      <c r="E540" s="51" t="s">
        <v>76</v>
      </c>
      <c r="F540" s="10"/>
      <c r="G540" s="92" t="s">
        <v>971</v>
      </c>
      <c r="H540" s="48" t="s">
        <v>348</v>
      </c>
      <c r="I540" s="12">
        <v>30</v>
      </c>
      <c r="J540" s="152">
        <v>4.032</v>
      </c>
      <c r="K540" s="61" t="e">
        <f>#REF!*3/30</f>
        <v>#REF!</v>
      </c>
    </row>
    <row r="541" spans="1:12" ht="18">
      <c r="A541" s="1">
        <f t="shared" si="23"/>
        <v>3</v>
      </c>
      <c r="B541" s="2" t="s">
        <v>83</v>
      </c>
      <c r="C541" s="65"/>
      <c r="D541" s="84" t="s">
        <v>480</v>
      </c>
      <c r="E541" s="31"/>
      <c r="F541" s="10"/>
      <c r="G541" s="92" t="s">
        <v>972</v>
      </c>
      <c r="H541" s="48" t="s">
        <v>348</v>
      </c>
      <c r="I541" s="12">
        <v>30</v>
      </c>
      <c r="J541" s="152">
        <v>4.032</v>
      </c>
      <c r="K541" s="61" t="e">
        <f>#REF!*3/30</f>
        <v>#REF!</v>
      </c>
    </row>
    <row r="542" spans="1:12" ht="18">
      <c r="A542" s="1">
        <f t="shared" si="23"/>
        <v>4</v>
      </c>
      <c r="B542" s="2" t="s">
        <v>83</v>
      </c>
      <c r="C542" s="65"/>
      <c r="D542" s="84" t="s">
        <v>481</v>
      </c>
      <c r="E542" s="30"/>
      <c r="F542" s="10"/>
      <c r="G542" s="92" t="s">
        <v>973</v>
      </c>
      <c r="H542" s="48" t="s">
        <v>348</v>
      </c>
      <c r="I542" s="12">
        <v>30</v>
      </c>
      <c r="J542" s="152">
        <v>4.032</v>
      </c>
      <c r="K542" s="61" t="e">
        <f>#REF!*3/30</f>
        <v>#REF!</v>
      </c>
    </row>
    <row r="543" spans="1:12" s="46" customFormat="1" ht="18">
      <c r="A543" s="1">
        <f t="shared" si="23"/>
        <v>5</v>
      </c>
      <c r="B543" s="2" t="s">
        <v>83</v>
      </c>
      <c r="C543" s="65"/>
      <c r="D543" s="84" t="s">
        <v>482</v>
      </c>
      <c r="E543" s="64"/>
      <c r="F543" s="10"/>
      <c r="G543" s="92" t="s">
        <v>974</v>
      </c>
      <c r="H543" s="48" t="s">
        <v>348</v>
      </c>
      <c r="I543" s="12">
        <v>30</v>
      </c>
      <c r="J543" s="152">
        <v>4.032</v>
      </c>
      <c r="K543" s="61" t="e">
        <f>#REF!*3/30</f>
        <v>#REF!</v>
      </c>
    </row>
    <row r="544" spans="1:12" ht="18">
      <c r="A544" s="1">
        <f t="shared" si="23"/>
        <v>6</v>
      </c>
      <c r="B544" s="2" t="s">
        <v>83</v>
      </c>
      <c r="C544" s="65"/>
      <c r="D544" s="84" t="s">
        <v>483</v>
      </c>
      <c r="E544" s="31"/>
      <c r="F544" s="10"/>
      <c r="G544" s="92" t="s">
        <v>975</v>
      </c>
      <c r="H544" s="48" t="s">
        <v>348</v>
      </c>
      <c r="I544" s="12">
        <v>30</v>
      </c>
      <c r="J544" s="152">
        <v>4.032</v>
      </c>
      <c r="K544" s="61" t="e">
        <f>#REF!*3/30</f>
        <v>#REF!</v>
      </c>
    </row>
    <row r="545" spans="1:12" ht="75">
      <c r="A545" s="1">
        <f t="shared" si="23"/>
        <v>7</v>
      </c>
      <c r="B545" s="134"/>
      <c r="C545" s="134"/>
      <c r="D545" s="134"/>
      <c r="E545" s="49"/>
      <c r="F545" s="161" t="s">
        <v>526</v>
      </c>
      <c r="G545" s="161"/>
      <c r="H545" s="161"/>
      <c r="I545" s="162"/>
      <c r="J545" s="130" t="s">
        <v>526</v>
      </c>
      <c r="K545" s="130"/>
      <c r="L545" s="130"/>
    </row>
    <row r="546" spans="1:12" ht="18">
      <c r="A546" s="1">
        <f t="shared" si="23"/>
        <v>8</v>
      </c>
      <c r="B546" s="2" t="s">
        <v>83</v>
      </c>
      <c r="C546" s="65"/>
      <c r="D546" s="52" t="s">
        <v>149</v>
      </c>
      <c r="E546" s="64"/>
      <c r="F546" s="10" t="s">
        <v>1364</v>
      </c>
      <c r="G546" s="92" t="s">
        <v>966</v>
      </c>
      <c r="H546" s="48" t="s">
        <v>270</v>
      </c>
      <c r="I546" s="12">
        <v>30</v>
      </c>
      <c r="J546" s="152">
        <v>4.032</v>
      </c>
      <c r="K546" s="61" t="e">
        <f>#REF!*3/30</f>
        <v>#REF!</v>
      </c>
    </row>
    <row r="547" spans="1:12" ht="23.25">
      <c r="A547" s="133"/>
      <c r="B547" s="2" t="s">
        <v>83</v>
      </c>
      <c r="C547" s="65"/>
      <c r="D547" s="52" t="s">
        <v>4</v>
      </c>
      <c r="E547" s="31"/>
      <c r="F547" s="10" t="s">
        <v>1364</v>
      </c>
      <c r="G547" s="92" t="s">
        <v>967</v>
      </c>
      <c r="H547" s="48" t="s">
        <v>270</v>
      </c>
      <c r="I547" s="12">
        <v>30</v>
      </c>
      <c r="J547" s="152">
        <v>4.032</v>
      </c>
      <c r="K547" s="61" t="e">
        <f>#REF!*3/30</f>
        <v>#REF!</v>
      </c>
    </row>
    <row r="548" spans="1:12" ht="90" customHeight="1">
      <c r="A548" s="1">
        <v>9</v>
      </c>
      <c r="B548" s="134"/>
      <c r="C548" s="134"/>
      <c r="D548" s="134"/>
      <c r="E548" s="49"/>
      <c r="F548" s="161" t="s">
        <v>527</v>
      </c>
      <c r="G548" s="161"/>
      <c r="H548" s="161"/>
      <c r="I548" s="162"/>
      <c r="J548" s="130" t="s">
        <v>1662</v>
      </c>
      <c r="K548" s="130"/>
      <c r="L548" s="130"/>
    </row>
    <row r="549" spans="1:12" s="42" customFormat="1" ht="18">
      <c r="A549" s="1">
        <v>10</v>
      </c>
      <c r="B549" s="2" t="s">
        <v>80</v>
      </c>
      <c r="C549" s="74" t="s">
        <v>1514</v>
      </c>
      <c r="D549" s="56" t="s">
        <v>1504</v>
      </c>
      <c r="E549" s="51" t="s">
        <v>76</v>
      </c>
      <c r="F549" s="8"/>
      <c r="G549" s="94" t="s">
        <v>1330</v>
      </c>
      <c r="H549" s="20" t="s">
        <v>666</v>
      </c>
      <c r="I549" s="3">
        <v>50</v>
      </c>
      <c r="J549" s="152">
        <v>2.52</v>
      </c>
      <c r="K549" s="61" t="e">
        <f>#REF!*1.6/50</f>
        <v>#REF!</v>
      </c>
    </row>
    <row r="550" spans="1:12" ht="93">
      <c r="A550" s="133" t="s">
        <v>18</v>
      </c>
      <c r="B550" s="2" t="s">
        <v>80</v>
      </c>
      <c r="C550" s="65"/>
      <c r="D550" s="56" t="s">
        <v>464</v>
      </c>
      <c r="E550" s="33"/>
      <c r="F550" s="8"/>
      <c r="G550" s="94" t="s">
        <v>958</v>
      </c>
      <c r="H550" s="20" t="s">
        <v>348</v>
      </c>
      <c r="I550" s="3">
        <v>50</v>
      </c>
      <c r="J550" s="129">
        <v>2.52</v>
      </c>
      <c r="K550" s="61" t="e">
        <f>#REF!*1.6/50</f>
        <v>#REF!</v>
      </c>
      <c r="L550" s="13"/>
    </row>
    <row r="551" spans="1:12" ht="18">
      <c r="A551" s="1">
        <v>1</v>
      </c>
      <c r="B551" s="2" t="s">
        <v>80</v>
      </c>
      <c r="C551" s="74" t="s">
        <v>1514</v>
      </c>
      <c r="D551" s="56" t="s">
        <v>284</v>
      </c>
      <c r="E551" s="51" t="s">
        <v>76</v>
      </c>
      <c r="F551" s="25"/>
      <c r="G551" s="94" t="s">
        <v>959</v>
      </c>
      <c r="H551" s="20" t="s">
        <v>491</v>
      </c>
      <c r="I551" s="3">
        <v>50</v>
      </c>
      <c r="J551" s="129">
        <v>2.52</v>
      </c>
      <c r="K551" s="61" t="e">
        <f>#REF!*1.6/50</f>
        <v>#REF!</v>
      </c>
      <c r="L551" s="13"/>
    </row>
    <row r="552" spans="1:12" ht="18">
      <c r="A552" s="1">
        <v>2</v>
      </c>
      <c r="B552" s="2" t="s">
        <v>80</v>
      </c>
      <c r="C552" s="74" t="s">
        <v>1514</v>
      </c>
      <c r="D552" s="56" t="s">
        <v>285</v>
      </c>
      <c r="E552" s="32"/>
      <c r="F552" s="25"/>
      <c r="G552" s="94" t="s">
        <v>960</v>
      </c>
      <c r="H552" s="20" t="s">
        <v>348</v>
      </c>
      <c r="I552" s="3">
        <v>50</v>
      </c>
      <c r="J552" s="129">
        <v>2.52</v>
      </c>
      <c r="K552" s="61" t="e">
        <f>#REF!*1.6/50</f>
        <v>#REF!</v>
      </c>
      <c r="L552" s="13"/>
    </row>
    <row r="553" spans="1:12" ht="18">
      <c r="A553" s="1">
        <f t="shared" ref="A553:A560" si="24">A552+1</f>
        <v>3</v>
      </c>
      <c r="B553" s="2" t="s">
        <v>80</v>
      </c>
      <c r="C553" s="65"/>
      <c r="D553" s="56" t="s">
        <v>465</v>
      </c>
      <c r="E553" s="32"/>
      <c r="F553" s="25"/>
      <c r="G553" s="94" t="s">
        <v>961</v>
      </c>
      <c r="H553" s="20" t="s">
        <v>348</v>
      </c>
      <c r="I553" s="3">
        <v>50</v>
      </c>
      <c r="J553" s="129">
        <v>2.52</v>
      </c>
      <c r="K553" s="61" t="e">
        <f>#REF!*1.6/50</f>
        <v>#REF!</v>
      </c>
      <c r="L553" s="13"/>
    </row>
    <row r="554" spans="1:12" ht="18">
      <c r="A554" s="1">
        <f t="shared" si="24"/>
        <v>4</v>
      </c>
      <c r="B554" s="2" t="s">
        <v>80</v>
      </c>
      <c r="C554" s="74" t="s">
        <v>1514</v>
      </c>
      <c r="D554" s="56" t="s">
        <v>286</v>
      </c>
      <c r="E554" s="51" t="s">
        <v>76</v>
      </c>
      <c r="F554" s="25"/>
      <c r="G554" s="94" t="s">
        <v>962</v>
      </c>
      <c r="H554" s="20" t="s">
        <v>491</v>
      </c>
      <c r="I554" s="3">
        <v>50</v>
      </c>
      <c r="J554" s="129">
        <v>2.52</v>
      </c>
      <c r="K554" s="61" t="e">
        <f>#REF!*1.6/50</f>
        <v>#REF!</v>
      </c>
      <c r="L554" s="13"/>
    </row>
    <row r="555" spans="1:12" ht="18">
      <c r="A555" s="1">
        <f t="shared" si="24"/>
        <v>5</v>
      </c>
      <c r="B555" s="2" t="s">
        <v>80</v>
      </c>
      <c r="C555" s="74" t="s">
        <v>1514</v>
      </c>
      <c r="D555" s="56" t="s">
        <v>198</v>
      </c>
      <c r="E555" s="32"/>
      <c r="F555" s="8"/>
      <c r="G555" s="94" t="s">
        <v>963</v>
      </c>
      <c r="H555" s="20" t="s">
        <v>348</v>
      </c>
      <c r="I555" s="3">
        <v>50</v>
      </c>
      <c r="J555" s="129">
        <v>2.52</v>
      </c>
      <c r="K555" s="61" t="e">
        <f>#REF!*1.6/50</f>
        <v>#REF!</v>
      </c>
      <c r="L555" s="13"/>
    </row>
    <row r="556" spans="1:12" ht="18">
      <c r="A556" s="1">
        <f t="shared" si="24"/>
        <v>6</v>
      </c>
      <c r="B556" s="2" t="s">
        <v>80</v>
      </c>
      <c r="C556" s="74" t="s">
        <v>1514</v>
      </c>
      <c r="D556" s="56" t="s">
        <v>660</v>
      </c>
      <c r="E556" s="32"/>
      <c r="F556" s="25"/>
      <c r="G556" s="94" t="s">
        <v>661</v>
      </c>
      <c r="H556" s="20" t="s">
        <v>491</v>
      </c>
      <c r="I556" s="3">
        <v>50</v>
      </c>
      <c r="J556" s="129">
        <v>2.52</v>
      </c>
      <c r="K556" s="61" t="e">
        <f>#REF!*1.6/50</f>
        <v>#REF!</v>
      </c>
      <c r="L556" s="13"/>
    </row>
    <row r="557" spans="1:12" ht="18">
      <c r="A557" s="1">
        <f t="shared" si="24"/>
        <v>7</v>
      </c>
      <c r="B557" s="2" t="s">
        <v>80</v>
      </c>
      <c r="C557" s="74" t="s">
        <v>1514</v>
      </c>
      <c r="D557" s="56" t="s">
        <v>1580</v>
      </c>
      <c r="E557" s="32"/>
      <c r="F557" s="8"/>
      <c r="G557" s="94" t="s">
        <v>964</v>
      </c>
      <c r="H557" s="20" t="s">
        <v>491</v>
      </c>
      <c r="I557" s="3">
        <v>50</v>
      </c>
      <c r="J557" s="129">
        <v>2.52</v>
      </c>
      <c r="K557" s="61" t="e">
        <f>#REF!*1.6/50</f>
        <v>#REF!</v>
      </c>
      <c r="L557" s="13"/>
    </row>
    <row r="558" spans="1:12" ht="18">
      <c r="A558" s="1">
        <f t="shared" si="24"/>
        <v>8</v>
      </c>
      <c r="B558" s="2" t="s">
        <v>80</v>
      </c>
      <c r="C558" s="74" t="s">
        <v>1514</v>
      </c>
      <c r="D558" s="56" t="s">
        <v>287</v>
      </c>
      <c r="E558" s="32"/>
      <c r="F558" s="8"/>
      <c r="G558" s="94" t="s">
        <v>965</v>
      </c>
      <c r="H558" s="20" t="s">
        <v>348</v>
      </c>
      <c r="I558" s="3">
        <v>50</v>
      </c>
      <c r="J558" s="129">
        <v>2.52</v>
      </c>
      <c r="K558" s="61" t="e">
        <f>#REF!*1.6/50</f>
        <v>#REF!</v>
      </c>
      <c r="L558" s="13"/>
    </row>
    <row r="559" spans="1:12" ht="44.25">
      <c r="A559" s="1">
        <f t="shared" si="24"/>
        <v>9</v>
      </c>
      <c r="B559" s="139"/>
      <c r="C559" s="139"/>
      <c r="D559" s="139"/>
      <c r="E559" s="139"/>
      <c r="F559" s="139"/>
      <c r="G559" s="139"/>
      <c r="H559" s="139"/>
      <c r="I559" s="140"/>
      <c r="J559" s="146"/>
      <c r="K559" s="61"/>
      <c r="L559" s="13"/>
    </row>
    <row r="560" spans="1:12" ht="75" customHeight="1">
      <c r="A560" s="1">
        <f t="shared" si="24"/>
        <v>10</v>
      </c>
      <c r="B560" s="134"/>
      <c r="C560" s="134"/>
      <c r="D560" s="134"/>
      <c r="E560" s="49"/>
      <c r="F560" s="161" t="s">
        <v>1606</v>
      </c>
      <c r="G560" s="161"/>
      <c r="H560" s="161"/>
      <c r="I560" s="162"/>
      <c r="J560" s="130" t="s">
        <v>1606</v>
      </c>
      <c r="K560" s="130"/>
      <c r="L560" s="130"/>
    </row>
    <row r="561" spans="1:12" ht="44.25">
      <c r="A561" s="138" t="s">
        <v>437</v>
      </c>
      <c r="B561" s="2" t="s">
        <v>1446</v>
      </c>
      <c r="C561" s="30"/>
      <c r="D561" s="56" t="s">
        <v>400</v>
      </c>
      <c r="E561" s="33"/>
      <c r="F561" s="28" t="s">
        <v>1547</v>
      </c>
      <c r="G561" s="92" t="s">
        <v>947</v>
      </c>
      <c r="H561" s="20" t="s">
        <v>348</v>
      </c>
      <c r="I561" s="16" t="s">
        <v>223</v>
      </c>
      <c r="J561" s="129">
        <v>3.1248000000000009</v>
      </c>
      <c r="K561" s="61" t="e">
        <f>#REF!*5/120</f>
        <v>#REF!</v>
      </c>
      <c r="L561" s="13"/>
    </row>
    <row r="562" spans="1:12" ht="116.25">
      <c r="A562" s="133" t="s">
        <v>435</v>
      </c>
      <c r="B562" s="2" t="s">
        <v>1446</v>
      </c>
      <c r="C562" s="30"/>
      <c r="D562" s="56" t="s">
        <v>289</v>
      </c>
      <c r="E562" s="31"/>
      <c r="F562" s="28" t="s">
        <v>1518</v>
      </c>
      <c r="G562" s="92" t="s">
        <v>929</v>
      </c>
      <c r="H562" s="20" t="s">
        <v>270</v>
      </c>
      <c r="I562" s="16" t="s">
        <v>1636</v>
      </c>
      <c r="J562" s="129">
        <v>3.1248000000000009</v>
      </c>
      <c r="K562" s="61" t="e">
        <f>#REF!*5/100</f>
        <v>#REF!</v>
      </c>
      <c r="L562" s="13"/>
    </row>
    <row r="563" spans="1:12" ht="18">
      <c r="A563" s="1">
        <v>1</v>
      </c>
      <c r="B563" s="2" t="s">
        <v>1446</v>
      </c>
      <c r="C563" s="30"/>
      <c r="D563" s="56" t="s">
        <v>1616</v>
      </c>
      <c r="E563" s="31"/>
      <c r="F563" s="25" t="s">
        <v>1534</v>
      </c>
      <c r="G563" s="92" t="s">
        <v>930</v>
      </c>
      <c r="H563" s="20" t="s">
        <v>270</v>
      </c>
      <c r="I563" s="16" t="s">
        <v>1636</v>
      </c>
      <c r="J563" s="129">
        <v>3.1248000000000009</v>
      </c>
      <c r="K563" s="61" t="e">
        <f>#REF!*5/100</f>
        <v>#REF!</v>
      </c>
      <c r="L563" s="13"/>
    </row>
    <row r="564" spans="1:12" ht="21">
      <c r="A564" s="1">
        <f>A563+1</f>
        <v>2</v>
      </c>
      <c r="B564" s="2" t="s">
        <v>1446</v>
      </c>
      <c r="C564" s="30"/>
      <c r="D564" s="56" t="s">
        <v>226</v>
      </c>
      <c r="E564" s="31"/>
      <c r="F564" s="28" t="s">
        <v>1547</v>
      </c>
      <c r="G564" s="92" t="s">
        <v>931</v>
      </c>
      <c r="H564" s="20" t="s">
        <v>270</v>
      </c>
      <c r="I564" s="16" t="s">
        <v>1636</v>
      </c>
      <c r="J564" s="129">
        <v>3.1248000000000009</v>
      </c>
      <c r="K564" s="61" t="e">
        <f>#REF!*5/100</f>
        <v>#REF!</v>
      </c>
      <c r="L564" s="13"/>
    </row>
    <row r="565" spans="1:12" ht="18">
      <c r="A565" s="1">
        <f t="shared" ref="A565:A595" si="25">A564+1</f>
        <v>3</v>
      </c>
      <c r="B565" s="2" t="s">
        <v>1446</v>
      </c>
      <c r="C565" s="30"/>
      <c r="D565" s="56" t="s">
        <v>1584</v>
      </c>
      <c r="E565" s="32"/>
      <c r="F565" s="25" t="s">
        <v>1534</v>
      </c>
      <c r="G565" s="92" t="s">
        <v>932</v>
      </c>
      <c r="H565" s="20" t="s">
        <v>270</v>
      </c>
      <c r="I565" s="16" t="s">
        <v>1636</v>
      </c>
      <c r="J565" s="129">
        <v>3.1248000000000009</v>
      </c>
      <c r="K565" s="61" t="e">
        <f>#REF!*5/100</f>
        <v>#REF!</v>
      </c>
      <c r="L565" s="13"/>
    </row>
    <row r="566" spans="1:12" ht="21">
      <c r="A566" s="1">
        <f t="shared" si="25"/>
        <v>4</v>
      </c>
      <c r="B566" s="2" t="s">
        <v>1446</v>
      </c>
      <c r="C566" s="30"/>
      <c r="D566" s="56" t="s">
        <v>1582</v>
      </c>
      <c r="E566" s="30"/>
      <c r="F566" s="28" t="s">
        <v>1547</v>
      </c>
      <c r="G566" s="92" t="s">
        <v>933</v>
      </c>
      <c r="H566" s="20" t="s">
        <v>270</v>
      </c>
      <c r="I566" s="16" t="s">
        <v>1636</v>
      </c>
      <c r="J566" s="129">
        <v>3.1248000000000009</v>
      </c>
      <c r="K566" s="61" t="e">
        <f>#REF!*5/100</f>
        <v>#REF!</v>
      </c>
      <c r="L566" s="13"/>
    </row>
    <row r="567" spans="1:12" ht="18">
      <c r="A567" s="1">
        <f t="shared" si="25"/>
        <v>5</v>
      </c>
      <c r="B567" s="2" t="s">
        <v>1446</v>
      </c>
      <c r="C567" s="30"/>
      <c r="D567" s="56" t="s">
        <v>1553</v>
      </c>
      <c r="E567" s="31"/>
      <c r="F567" s="28" t="s">
        <v>1520</v>
      </c>
      <c r="G567" s="92" t="s">
        <v>934</v>
      </c>
      <c r="H567" s="20" t="s">
        <v>270</v>
      </c>
      <c r="I567" s="16" t="s">
        <v>1636</v>
      </c>
      <c r="J567" s="129">
        <v>3.1248000000000009</v>
      </c>
      <c r="K567" s="61" t="e">
        <f>#REF!*5/100</f>
        <v>#REF!</v>
      </c>
      <c r="L567" s="13"/>
    </row>
    <row r="568" spans="1:12" ht="18">
      <c r="A568" s="1">
        <f t="shared" si="25"/>
        <v>6</v>
      </c>
      <c r="B568" s="2" t="s">
        <v>1446</v>
      </c>
      <c r="C568" s="30"/>
      <c r="D568" s="56" t="s">
        <v>142</v>
      </c>
      <c r="E568" s="33"/>
      <c r="F568" s="24" t="s">
        <v>1536</v>
      </c>
      <c r="G568" s="92" t="s">
        <v>935</v>
      </c>
      <c r="H568" s="20" t="s">
        <v>270</v>
      </c>
      <c r="I568" s="16" t="s">
        <v>1636</v>
      </c>
      <c r="J568" s="129">
        <v>3.1248000000000009</v>
      </c>
      <c r="K568" s="61" t="e">
        <f>#REF!*5/100</f>
        <v>#REF!</v>
      </c>
      <c r="L568" s="13"/>
    </row>
    <row r="569" spans="1:12" ht="18">
      <c r="A569" s="1">
        <f t="shared" si="25"/>
        <v>7</v>
      </c>
      <c r="B569" s="2" t="s">
        <v>1446</v>
      </c>
      <c r="C569" s="30"/>
      <c r="D569" s="56" t="s">
        <v>1508</v>
      </c>
      <c r="E569" s="64"/>
      <c r="F569" s="25" t="s">
        <v>1534</v>
      </c>
      <c r="G569" s="92" t="s">
        <v>936</v>
      </c>
      <c r="H569" s="20" t="s">
        <v>270</v>
      </c>
      <c r="I569" s="16" t="s">
        <v>1636</v>
      </c>
      <c r="J569" s="129">
        <v>3.1248000000000009</v>
      </c>
      <c r="K569" s="61" t="e">
        <f>#REF!*5/100</f>
        <v>#REF!</v>
      </c>
      <c r="L569" s="13"/>
    </row>
    <row r="570" spans="1:12" ht="21">
      <c r="A570" s="1">
        <f t="shared" si="25"/>
        <v>8</v>
      </c>
      <c r="B570" s="2" t="s">
        <v>1446</v>
      </c>
      <c r="C570" s="30"/>
      <c r="D570" s="56" t="s">
        <v>401</v>
      </c>
      <c r="E570" s="33"/>
      <c r="F570" s="24" t="s">
        <v>1547</v>
      </c>
      <c r="G570" s="92" t="s">
        <v>948</v>
      </c>
      <c r="H570" s="20" t="s">
        <v>348</v>
      </c>
      <c r="I570" s="16" t="s">
        <v>223</v>
      </c>
      <c r="J570" s="129">
        <v>3.1248000000000009</v>
      </c>
      <c r="K570" s="61" t="e">
        <f>#REF!*5/100</f>
        <v>#REF!</v>
      </c>
      <c r="L570" s="13"/>
    </row>
    <row r="571" spans="1:12" ht="18">
      <c r="A571" s="1">
        <f t="shared" si="25"/>
        <v>9</v>
      </c>
      <c r="B571" s="2" t="s">
        <v>1446</v>
      </c>
      <c r="C571" s="30"/>
      <c r="D571" s="56" t="s">
        <v>1515</v>
      </c>
      <c r="E571" s="51" t="s">
        <v>76</v>
      </c>
      <c r="F571" s="28" t="s">
        <v>1529</v>
      </c>
      <c r="G571" s="92" t="s">
        <v>937</v>
      </c>
      <c r="H571" s="20" t="s">
        <v>270</v>
      </c>
      <c r="I571" s="16" t="s">
        <v>1636</v>
      </c>
      <c r="J571" s="129">
        <v>3.1248000000000009</v>
      </c>
      <c r="K571" s="61" t="e">
        <f>#REF!*5/100</f>
        <v>#REF!</v>
      </c>
      <c r="L571" s="13"/>
    </row>
    <row r="572" spans="1:12" ht="18">
      <c r="A572" s="1">
        <f t="shared" si="25"/>
        <v>10</v>
      </c>
      <c r="B572" s="2" t="s">
        <v>1446</v>
      </c>
      <c r="C572" s="30"/>
      <c r="D572" s="56" t="s">
        <v>1634</v>
      </c>
      <c r="E572" s="31"/>
      <c r="F572" s="28" t="s">
        <v>1534</v>
      </c>
      <c r="G572" s="92" t="s">
        <v>938</v>
      </c>
      <c r="H572" s="20" t="s">
        <v>128</v>
      </c>
      <c r="I572" s="16" t="s">
        <v>1636</v>
      </c>
      <c r="J572" s="129">
        <v>3.1248000000000009</v>
      </c>
      <c r="K572" s="61" t="e">
        <f>#REF!*5/100</f>
        <v>#REF!</v>
      </c>
      <c r="L572" s="13"/>
    </row>
    <row r="573" spans="1:12" ht="18">
      <c r="A573" s="1">
        <f t="shared" si="25"/>
        <v>11</v>
      </c>
      <c r="B573" s="2" t="s">
        <v>1446</v>
      </c>
      <c r="C573" s="30"/>
      <c r="D573" s="56" t="s">
        <v>343</v>
      </c>
      <c r="E573" s="88" t="s">
        <v>76</v>
      </c>
      <c r="F573" s="28" t="s">
        <v>1534</v>
      </c>
      <c r="G573" s="92" t="s">
        <v>939</v>
      </c>
      <c r="H573" s="20" t="s">
        <v>270</v>
      </c>
      <c r="I573" s="16" t="s">
        <v>1636</v>
      </c>
      <c r="J573" s="129">
        <v>3.1248000000000009</v>
      </c>
      <c r="K573" s="61" t="e">
        <f>#REF!*5/100</f>
        <v>#REF!</v>
      </c>
      <c r="L573" s="13"/>
    </row>
    <row r="574" spans="1:12" ht="18">
      <c r="A574" s="1">
        <f t="shared" si="25"/>
        <v>12</v>
      </c>
      <c r="B574" s="2" t="s">
        <v>1446</v>
      </c>
      <c r="C574" s="30"/>
      <c r="D574" s="56" t="s">
        <v>1367</v>
      </c>
      <c r="E574" s="88" t="s">
        <v>76</v>
      </c>
      <c r="F574" s="28" t="s">
        <v>1534</v>
      </c>
      <c r="G574" s="92" t="s">
        <v>1368</v>
      </c>
      <c r="H574" s="20" t="s">
        <v>270</v>
      </c>
      <c r="I574" s="16" t="s">
        <v>1636</v>
      </c>
      <c r="J574" s="129">
        <v>3.1248000000000009</v>
      </c>
      <c r="K574" s="61" t="e">
        <f>#REF!*5/100</f>
        <v>#REF!</v>
      </c>
      <c r="L574" s="13"/>
    </row>
    <row r="575" spans="1:12" ht="21">
      <c r="A575" s="1">
        <f t="shared" si="25"/>
        <v>13</v>
      </c>
      <c r="B575" s="2" t="s">
        <v>1446</v>
      </c>
      <c r="C575" s="30"/>
      <c r="D575" s="56" t="s">
        <v>402</v>
      </c>
      <c r="E575" s="30"/>
      <c r="F575" s="28" t="s">
        <v>1547</v>
      </c>
      <c r="G575" s="92" t="s">
        <v>949</v>
      </c>
      <c r="H575" s="20" t="s">
        <v>348</v>
      </c>
      <c r="I575" s="16" t="s">
        <v>223</v>
      </c>
      <c r="J575" s="129">
        <v>3.1248000000000009</v>
      </c>
      <c r="K575" s="61" t="e">
        <f>#REF!*5/100</f>
        <v>#REF!</v>
      </c>
      <c r="L575" s="13"/>
    </row>
    <row r="576" spans="1:12" ht="21">
      <c r="A576" s="1">
        <f t="shared" si="25"/>
        <v>14</v>
      </c>
      <c r="B576" s="2" t="s">
        <v>1446</v>
      </c>
      <c r="C576" s="30"/>
      <c r="D576" s="56" t="s">
        <v>1617</v>
      </c>
      <c r="E576" s="30"/>
      <c r="F576" s="28" t="s">
        <v>1547</v>
      </c>
      <c r="G576" s="92" t="s">
        <v>940</v>
      </c>
      <c r="H576" s="20" t="s">
        <v>270</v>
      </c>
      <c r="I576" s="16" t="s">
        <v>1636</v>
      </c>
      <c r="J576" s="129">
        <v>3.1248000000000009</v>
      </c>
      <c r="K576" s="61" t="e">
        <f>#REF!*5/100</f>
        <v>#REF!</v>
      </c>
      <c r="L576" s="13"/>
    </row>
    <row r="577" spans="1:12" ht="18">
      <c r="A577" s="1">
        <f t="shared" si="25"/>
        <v>15</v>
      </c>
      <c r="B577" s="2" t="s">
        <v>1446</v>
      </c>
      <c r="C577" s="30"/>
      <c r="D577" s="56" t="s">
        <v>1613</v>
      </c>
      <c r="E577" s="30"/>
      <c r="F577" s="28" t="s">
        <v>1534</v>
      </c>
      <c r="G577" s="92" t="s">
        <v>941</v>
      </c>
      <c r="H577" s="20" t="s">
        <v>270</v>
      </c>
      <c r="I577" s="16" t="s">
        <v>1636</v>
      </c>
      <c r="J577" s="129">
        <v>3.1248000000000009</v>
      </c>
      <c r="K577" s="61" t="e">
        <f>#REF!*5/100</f>
        <v>#REF!</v>
      </c>
      <c r="L577" s="13"/>
    </row>
    <row r="578" spans="1:12" ht="21">
      <c r="A578" s="1">
        <f t="shared" si="25"/>
        <v>16</v>
      </c>
      <c r="B578" s="2" t="s">
        <v>1446</v>
      </c>
      <c r="C578" s="30"/>
      <c r="D578" s="56" t="s">
        <v>403</v>
      </c>
      <c r="E578" s="30"/>
      <c r="F578" s="28" t="s">
        <v>1547</v>
      </c>
      <c r="G578" s="92" t="s">
        <v>950</v>
      </c>
      <c r="H578" s="20" t="s">
        <v>348</v>
      </c>
      <c r="I578" s="16" t="s">
        <v>223</v>
      </c>
      <c r="J578" s="129">
        <v>3.1248000000000009</v>
      </c>
      <c r="K578" s="61" t="e">
        <f>#REF!*5/100</f>
        <v>#REF!</v>
      </c>
      <c r="L578" s="13"/>
    </row>
    <row r="579" spans="1:12" ht="18">
      <c r="A579" s="1">
        <f t="shared" si="25"/>
        <v>17</v>
      </c>
      <c r="B579" s="2" t="s">
        <v>1446</v>
      </c>
      <c r="C579" s="30"/>
      <c r="D579" s="56" t="s">
        <v>404</v>
      </c>
      <c r="E579" s="88" t="s">
        <v>76</v>
      </c>
      <c r="F579" s="28" t="s">
        <v>1536</v>
      </c>
      <c r="G579" s="92" t="s">
        <v>951</v>
      </c>
      <c r="H579" s="20" t="s">
        <v>348</v>
      </c>
      <c r="I579" s="16" t="s">
        <v>223</v>
      </c>
      <c r="J579" s="129">
        <v>3.1248000000000009</v>
      </c>
      <c r="K579" s="61" t="e">
        <f>#REF!*5/100</f>
        <v>#REF!</v>
      </c>
      <c r="L579" s="13"/>
    </row>
    <row r="580" spans="1:12" ht="21">
      <c r="A580" s="1">
        <f t="shared" si="25"/>
        <v>18</v>
      </c>
      <c r="B580" s="2" t="s">
        <v>1446</v>
      </c>
      <c r="C580" s="30"/>
      <c r="D580" s="56" t="s">
        <v>405</v>
      </c>
      <c r="E580" s="51" t="s">
        <v>76</v>
      </c>
      <c r="F580" s="28" t="s">
        <v>1547</v>
      </c>
      <c r="G580" s="92" t="s">
        <v>952</v>
      </c>
      <c r="H580" s="20" t="s">
        <v>348</v>
      </c>
      <c r="I580" s="16" t="s">
        <v>223</v>
      </c>
      <c r="J580" s="129">
        <v>3.1248000000000009</v>
      </c>
      <c r="K580" s="61" t="e">
        <f>#REF!*5/100</f>
        <v>#REF!</v>
      </c>
      <c r="L580" s="13"/>
    </row>
    <row r="581" spans="1:12" ht="18">
      <c r="A581" s="1">
        <f t="shared" si="25"/>
        <v>19</v>
      </c>
      <c r="B581" s="2" t="s">
        <v>1446</v>
      </c>
      <c r="C581" s="30"/>
      <c r="D581" s="56" t="s">
        <v>1447</v>
      </c>
      <c r="E581" s="51" t="s">
        <v>76</v>
      </c>
      <c r="F581" s="28" t="s">
        <v>1534</v>
      </c>
      <c r="G581" s="92" t="s">
        <v>1448</v>
      </c>
      <c r="H581" s="20" t="s">
        <v>270</v>
      </c>
      <c r="I581" s="16" t="s">
        <v>1636</v>
      </c>
      <c r="J581" s="129">
        <v>3.1248000000000009</v>
      </c>
      <c r="K581" s="61" t="e">
        <f>#REF!*5/100</f>
        <v>#REF!</v>
      </c>
      <c r="L581" s="13"/>
    </row>
    <row r="582" spans="1:12" ht="18">
      <c r="A582" s="1">
        <f t="shared" si="25"/>
        <v>20</v>
      </c>
      <c r="B582" s="2" t="s">
        <v>1446</v>
      </c>
      <c r="C582" s="30"/>
      <c r="D582" s="56" t="s">
        <v>325</v>
      </c>
      <c r="E582" s="33"/>
      <c r="F582" s="28" t="s">
        <v>1534</v>
      </c>
      <c r="G582" s="92" t="s">
        <v>942</v>
      </c>
      <c r="H582" s="20" t="s">
        <v>270</v>
      </c>
      <c r="I582" s="16" t="s">
        <v>1636</v>
      </c>
      <c r="J582" s="129">
        <v>3.1248000000000009</v>
      </c>
      <c r="K582" s="61" t="e">
        <f>#REF!*5/100</f>
        <v>#REF!</v>
      </c>
      <c r="L582" s="13"/>
    </row>
    <row r="583" spans="1:12" ht="18">
      <c r="A583" s="1">
        <f t="shared" si="25"/>
        <v>21</v>
      </c>
      <c r="B583" s="2" t="s">
        <v>1446</v>
      </c>
      <c r="C583" s="30"/>
      <c r="D583" s="56" t="s">
        <v>143</v>
      </c>
      <c r="E583" s="31"/>
      <c r="F583" s="28" t="s">
        <v>1534</v>
      </c>
      <c r="G583" s="92" t="s">
        <v>953</v>
      </c>
      <c r="H583" s="20" t="s">
        <v>348</v>
      </c>
      <c r="I583" s="16" t="s">
        <v>223</v>
      </c>
      <c r="J583" s="129">
        <v>3.1248000000000009</v>
      </c>
      <c r="K583" s="61" t="e">
        <f>#REF!*5/100</f>
        <v>#REF!</v>
      </c>
      <c r="L583" s="13"/>
    </row>
    <row r="584" spans="1:12" ht="21">
      <c r="A584" s="1">
        <f t="shared" si="25"/>
        <v>22</v>
      </c>
      <c r="B584" s="2" t="s">
        <v>1446</v>
      </c>
      <c r="C584" s="30"/>
      <c r="D584" s="56" t="s">
        <v>326</v>
      </c>
      <c r="E584" s="32"/>
      <c r="F584" s="28" t="s">
        <v>1518</v>
      </c>
      <c r="G584" s="92" t="s">
        <v>943</v>
      </c>
      <c r="H584" s="20" t="s">
        <v>270</v>
      </c>
      <c r="I584" s="16" t="s">
        <v>1636</v>
      </c>
      <c r="J584" s="129">
        <v>3.1248000000000009</v>
      </c>
      <c r="K584" s="61" t="e">
        <f>#REF!*5/100</f>
        <v>#REF!</v>
      </c>
      <c r="L584" s="13"/>
    </row>
    <row r="585" spans="1:12" ht="21">
      <c r="A585" s="1">
        <f t="shared" si="25"/>
        <v>23</v>
      </c>
      <c r="B585" s="2" t="s">
        <v>1446</v>
      </c>
      <c r="C585" s="30"/>
      <c r="D585" s="56" t="s">
        <v>1656</v>
      </c>
      <c r="E585" s="33"/>
      <c r="F585" s="28" t="s">
        <v>1547</v>
      </c>
      <c r="G585" s="92" t="s">
        <v>954</v>
      </c>
      <c r="H585" s="20" t="s">
        <v>348</v>
      </c>
      <c r="I585" s="16" t="s">
        <v>1636</v>
      </c>
      <c r="J585" s="129">
        <v>3.1248000000000009</v>
      </c>
      <c r="K585" s="61" t="e">
        <f>#REF!*5/100</f>
        <v>#REF!</v>
      </c>
      <c r="L585" s="13"/>
    </row>
    <row r="586" spans="1:12" s="42" customFormat="1" ht="18">
      <c r="A586" s="1">
        <f t="shared" si="25"/>
        <v>24</v>
      </c>
      <c r="B586" s="2" t="s">
        <v>1446</v>
      </c>
      <c r="C586" s="30"/>
      <c r="D586" s="56" t="s">
        <v>327</v>
      </c>
      <c r="E586" s="31"/>
      <c r="F586" s="28" t="s">
        <v>1536</v>
      </c>
      <c r="G586" s="92" t="s">
        <v>944</v>
      </c>
      <c r="H586" s="20" t="s">
        <v>270</v>
      </c>
      <c r="I586" s="16" t="s">
        <v>1636</v>
      </c>
      <c r="J586" s="152">
        <v>3.1248000000000009</v>
      </c>
      <c r="K586" s="61" t="e">
        <f>#REF!*5/100</f>
        <v>#REF!</v>
      </c>
    </row>
    <row r="587" spans="1:12" ht="21">
      <c r="A587" s="1">
        <f t="shared" si="25"/>
        <v>25</v>
      </c>
      <c r="B587" s="2" t="s">
        <v>1446</v>
      </c>
      <c r="C587" s="30"/>
      <c r="D587" s="56" t="s">
        <v>406</v>
      </c>
      <c r="E587" s="51" t="s">
        <v>76</v>
      </c>
      <c r="F587" s="28" t="s">
        <v>1547</v>
      </c>
      <c r="G587" s="92" t="s">
        <v>955</v>
      </c>
      <c r="H587" s="20" t="s">
        <v>348</v>
      </c>
      <c r="I587" s="16" t="s">
        <v>223</v>
      </c>
      <c r="J587" s="152">
        <v>3.1248000000000009</v>
      </c>
      <c r="K587" s="61" t="e">
        <f>#REF!*5/100</f>
        <v>#REF!</v>
      </c>
    </row>
    <row r="588" spans="1:12" ht="21">
      <c r="A588" s="1">
        <f t="shared" si="25"/>
        <v>26</v>
      </c>
      <c r="B588" s="2" t="s">
        <v>1446</v>
      </c>
      <c r="C588" s="30"/>
      <c r="D588" s="56" t="s">
        <v>407</v>
      </c>
      <c r="E588" s="33"/>
      <c r="F588" s="28" t="s">
        <v>1518</v>
      </c>
      <c r="G588" s="92" t="s">
        <v>956</v>
      </c>
      <c r="H588" s="20" t="s">
        <v>348</v>
      </c>
      <c r="I588" s="16" t="s">
        <v>223</v>
      </c>
      <c r="J588" s="152">
        <v>3.1248000000000009</v>
      </c>
      <c r="K588" s="61" t="e">
        <f>#REF!*5/100</f>
        <v>#REF!</v>
      </c>
    </row>
    <row r="589" spans="1:12" ht="21">
      <c r="A589" s="1">
        <f t="shared" si="25"/>
        <v>27</v>
      </c>
      <c r="B589" s="2" t="s">
        <v>1446</v>
      </c>
      <c r="C589" s="30"/>
      <c r="D589" s="56" t="s">
        <v>408</v>
      </c>
      <c r="E589" s="33"/>
      <c r="F589" s="28" t="s">
        <v>188</v>
      </c>
      <c r="G589" s="92" t="s">
        <v>957</v>
      </c>
      <c r="H589" s="20" t="s">
        <v>348</v>
      </c>
      <c r="I589" s="16" t="s">
        <v>223</v>
      </c>
      <c r="J589" s="152">
        <v>3.1248000000000009</v>
      </c>
      <c r="K589" s="61" t="e">
        <f>#REF!*5/100</f>
        <v>#REF!</v>
      </c>
    </row>
    <row r="590" spans="1:12" ht="18">
      <c r="A590" s="1">
        <f t="shared" si="25"/>
        <v>28</v>
      </c>
      <c r="B590" s="2" t="s">
        <v>1446</v>
      </c>
      <c r="C590" s="30"/>
      <c r="D590" s="56" t="s">
        <v>328</v>
      </c>
      <c r="E590" s="33"/>
      <c r="F590" s="28" t="s">
        <v>1534</v>
      </c>
      <c r="G590" s="121" t="s">
        <v>1369</v>
      </c>
      <c r="H590" s="20" t="s">
        <v>270</v>
      </c>
      <c r="I590" s="16" t="s">
        <v>1370</v>
      </c>
      <c r="J590" s="152">
        <v>3.1248000000000009</v>
      </c>
      <c r="K590" s="61" t="e">
        <f>#REF!*5/100</f>
        <v>#REF!</v>
      </c>
    </row>
    <row r="591" spans="1:12" ht="18">
      <c r="A591" s="1">
        <f t="shared" si="25"/>
        <v>29</v>
      </c>
      <c r="B591" s="2" t="s">
        <v>1446</v>
      </c>
      <c r="C591" s="30"/>
      <c r="D591" s="56" t="s">
        <v>1635</v>
      </c>
      <c r="E591" s="33"/>
      <c r="F591" s="28" t="s">
        <v>1534</v>
      </c>
      <c r="G591" s="92" t="s">
        <v>945</v>
      </c>
      <c r="H591" s="20" t="s">
        <v>270</v>
      </c>
      <c r="I591" s="16" t="s">
        <v>1636</v>
      </c>
      <c r="J591" s="152">
        <v>3.1248000000000009</v>
      </c>
      <c r="K591" s="61" t="e">
        <f>#REF!*5/100</f>
        <v>#REF!</v>
      </c>
    </row>
    <row r="592" spans="1:12" ht="18">
      <c r="A592" s="1">
        <f t="shared" si="25"/>
        <v>30</v>
      </c>
      <c r="B592" s="2" t="s">
        <v>1446</v>
      </c>
      <c r="C592" s="30"/>
      <c r="D592" s="56" t="s">
        <v>1537</v>
      </c>
      <c r="E592" s="51" t="s">
        <v>76</v>
      </c>
      <c r="F592" s="28" t="s">
        <v>1658</v>
      </c>
      <c r="G592" s="92" t="s">
        <v>1449</v>
      </c>
      <c r="H592" s="20" t="s">
        <v>270</v>
      </c>
      <c r="I592" s="16" t="s">
        <v>1636</v>
      </c>
      <c r="J592" s="152">
        <v>3.1248000000000009</v>
      </c>
      <c r="K592" s="61" t="e">
        <f>#REF!*5/100</f>
        <v>#REF!</v>
      </c>
    </row>
    <row r="593" spans="1:12" ht="21">
      <c r="A593" s="1">
        <f t="shared" si="25"/>
        <v>31</v>
      </c>
      <c r="B593" s="2" t="s">
        <v>1446</v>
      </c>
      <c r="C593" s="30"/>
      <c r="D593" s="56" t="s">
        <v>329</v>
      </c>
      <c r="E593" s="32"/>
      <c r="F593" s="28" t="s">
        <v>1518</v>
      </c>
      <c r="G593" s="92" t="s">
        <v>946</v>
      </c>
      <c r="H593" s="20" t="s">
        <v>270</v>
      </c>
      <c r="I593" s="16" t="s">
        <v>1636</v>
      </c>
      <c r="J593" s="152">
        <v>3.1248000000000009</v>
      </c>
      <c r="K593" s="61" t="e">
        <f>#REF!*5/100</f>
        <v>#REF!</v>
      </c>
    </row>
    <row r="594" spans="1:12" ht="60" customHeight="1">
      <c r="A594" s="1">
        <f t="shared" si="25"/>
        <v>32</v>
      </c>
      <c r="B594" s="134"/>
      <c r="C594" s="134"/>
      <c r="D594" s="134"/>
      <c r="E594" s="49"/>
      <c r="F594" s="161" t="s">
        <v>528</v>
      </c>
      <c r="G594" s="161"/>
      <c r="H594" s="161"/>
      <c r="I594" s="162"/>
      <c r="J594" s="130" t="s">
        <v>528</v>
      </c>
      <c r="K594" s="130"/>
      <c r="L594" s="130"/>
    </row>
    <row r="595" spans="1:12" ht="18">
      <c r="A595" s="1">
        <f t="shared" si="25"/>
        <v>33</v>
      </c>
      <c r="B595" s="2" t="s">
        <v>1621</v>
      </c>
      <c r="C595" s="17"/>
      <c r="D595" s="55" t="s">
        <v>262</v>
      </c>
      <c r="E595" s="51" t="s">
        <v>76</v>
      </c>
      <c r="F595" s="8" t="s">
        <v>529</v>
      </c>
      <c r="G595" s="94" t="s">
        <v>921</v>
      </c>
      <c r="H595" s="20" t="s">
        <v>128</v>
      </c>
      <c r="I595" s="16" t="s">
        <v>1618</v>
      </c>
      <c r="J595" s="152">
        <v>3.1248000000000009</v>
      </c>
      <c r="K595" s="61" t="e">
        <f>#REF!*5/80</f>
        <v>#REF!</v>
      </c>
    </row>
    <row r="596" spans="1:12" ht="69.75">
      <c r="A596" s="133" t="s">
        <v>1620</v>
      </c>
      <c r="B596" s="2" t="s">
        <v>1621</v>
      </c>
      <c r="C596" s="17"/>
      <c r="D596" s="55" t="s">
        <v>1627</v>
      </c>
      <c r="E596" s="67"/>
      <c r="F596" s="8" t="s">
        <v>529</v>
      </c>
      <c r="G596" s="94" t="s">
        <v>922</v>
      </c>
      <c r="H596" s="20"/>
      <c r="I596" s="16" t="s">
        <v>1618</v>
      </c>
      <c r="J596" s="152">
        <v>3.1248000000000009</v>
      </c>
      <c r="K596" s="61" t="e">
        <f>#REF!*5/80</f>
        <v>#REF!</v>
      </c>
    </row>
    <row r="597" spans="1:12" s="46" customFormat="1" ht="18">
      <c r="A597" s="1">
        <v>1</v>
      </c>
      <c r="B597" s="2" t="s">
        <v>1621</v>
      </c>
      <c r="C597" s="17"/>
      <c r="D597" s="55" t="s">
        <v>1553</v>
      </c>
      <c r="E597" s="51" t="s">
        <v>76</v>
      </c>
      <c r="F597" s="8" t="s">
        <v>529</v>
      </c>
      <c r="G597" s="94" t="s">
        <v>923</v>
      </c>
      <c r="H597" s="20" t="s">
        <v>128</v>
      </c>
      <c r="I597" s="16" t="s">
        <v>1618</v>
      </c>
      <c r="J597" s="152">
        <v>3.1248000000000009</v>
      </c>
      <c r="K597" s="61" t="e">
        <f>#REF!*5/80</f>
        <v>#REF!</v>
      </c>
    </row>
    <row r="598" spans="1:12" ht="18">
      <c r="A598" s="1">
        <v>2</v>
      </c>
      <c r="B598" s="2" t="s">
        <v>1621</v>
      </c>
      <c r="C598" s="17"/>
      <c r="D598" s="55" t="s">
        <v>1628</v>
      </c>
      <c r="E598" s="31"/>
      <c r="F598" s="8" t="s">
        <v>529</v>
      </c>
      <c r="G598" s="94" t="s">
        <v>924</v>
      </c>
      <c r="H598" s="20"/>
      <c r="I598" s="16" t="s">
        <v>1618</v>
      </c>
      <c r="J598" s="152">
        <v>3.1248000000000009</v>
      </c>
      <c r="K598" s="61" t="e">
        <f>#REF!*5/80</f>
        <v>#REF!</v>
      </c>
    </row>
    <row r="599" spans="1:12" ht="18">
      <c r="A599" s="1">
        <v>3</v>
      </c>
      <c r="B599" s="2" t="s">
        <v>1621</v>
      </c>
      <c r="C599" s="17"/>
      <c r="D599" s="55" t="s">
        <v>1619</v>
      </c>
      <c r="E599" s="51" t="s">
        <v>76</v>
      </c>
      <c r="F599" s="8" t="s">
        <v>529</v>
      </c>
      <c r="G599" s="94" t="s">
        <v>925</v>
      </c>
      <c r="H599" s="20" t="s">
        <v>128</v>
      </c>
      <c r="I599" s="16" t="s">
        <v>1618</v>
      </c>
      <c r="J599" s="152">
        <v>3.1248000000000009</v>
      </c>
      <c r="K599" s="61" t="e">
        <f>#REF!*5/80</f>
        <v>#REF!</v>
      </c>
    </row>
    <row r="600" spans="1:12" ht="18">
      <c r="A600" s="1">
        <v>4</v>
      </c>
      <c r="B600" s="2" t="s">
        <v>1621</v>
      </c>
      <c r="C600" s="17"/>
      <c r="D600" s="55" t="s">
        <v>263</v>
      </c>
      <c r="E600" s="51" t="s">
        <v>76</v>
      </c>
      <c r="F600" s="8" t="s">
        <v>529</v>
      </c>
      <c r="G600" s="94" t="s">
        <v>926</v>
      </c>
      <c r="H600" s="20" t="s">
        <v>128</v>
      </c>
      <c r="I600" s="16" t="s">
        <v>1618</v>
      </c>
      <c r="J600" s="152">
        <v>3.1248000000000009</v>
      </c>
      <c r="K600" s="61" t="e">
        <f>#REF!*5/80</f>
        <v>#REF!</v>
      </c>
    </row>
    <row r="601" spans="1:12" ht="18">
      <c r="A601" s="1">
        <v>5</v>
      </c>
      <c r="B601" s="2" t="s">
        <v>1621</v>
      </c>
      <c r="C601" s="17"/>
      <c r="D601" s="55" t="s">
        <v>1655</v>
      </c>
      <c r="E601" s="31"/>
      <c r="F601" s="8" t="s">
        <v>529</v>
      </c>
      <c r="G601" s="94" t="s">
        <v>927</v>
      </c>
      <c r="H601" s="20"/>
      <c r="I601" s="16" t="s">
        <v>1618</v>
      </c>
      <c r="J601" s="152">
        <v>3.1248000000000009</v>
      </c>
      <c r="K601" s="61" t="e">
        <f>#REF!*5/80</f>
        <v>#REF!</v>
      </c>
    </row>
    <row r="602" spans="1:12" ht="18">
      <c r="A602" s="1">
        <v>6</v>
      </c>
      <c r="B602" s="2" t="s">
        <v>1621</v>
      </c>
      <c r="C602" s="17"/>
      <c r="D602" s="55" t="s">
        <v>1629</v>
      </c>
      <c r="E602" s="30"/>
      <c r="F602" s="8" t="s">
        <v>529</v>
      </c>
      <c r="G602" s="94" t="s">
        <v>928</v>
      </c>
      <c r="H602" s="20"/>
      <c r="I602" s="16" t="s">
        <v>1618</v>
      </c>
      <c r="J602" s="152">
        <v>3.1248000000000009</v>
      </c>
      <c r="K602" s="61" t="e">
        <f>#REF!*5/80</f>
        <v>#REF!</v>
      </c>
    </row>
    <row r="603" spans="1:12" ht="90" customHeight="1">
      <c r="A603" s="1">
        <v>7</v>
      </c>
      <c r="B603" s="134"/>
      <c r="C603" s="134"/>
      <c r="D603" s="134"/>
      <c r="E603" s="49"/>
      <c r="F603" s="161" t="s">
        <v>26</v>
      </c>
      <c r="G603" s="161"/>
      <c r="H603" s="161"/>
      <c r="I603" s="162"/>
      <c r="J603" s="130" t="s">
        <v>26</v>
      </c>
      <c r="K603" s="130"/>
      <c r="L603" s="130"/>
    </row>
    <row r="604" spans="1:12" ht="18">
      <c r="A604" s="1">
        <v>8</v>
      </c>
      <c r="B604" s="2" t="s">
        <v>79</v>
      </c>
      <c r="C604" s="65"/>
      <c r="D604" s="52" t="s">
        <v>1548</v>
      </c>
      <c r="E604" s="64"/>
      <c r="F604" s="8"/>
      <c r="G604" s="94" t="s">
        <v>903</v>
      </c>
      <c r="H604" s="20" t="s">
        <v>270</v>
      </c>
      <c r="I604" s="44" t="s">
        <v>1618</v>
      </c>
      <c r="J604" s="152">
        <v>3.1248000000000009</v>
      </c>
      <c r="K604" s="61" t="e">
        <f>#REF!*7/80</f>
        <v>#REF!</v>
      </c>
    </row>
    <row r="605" spans="1:12" ht="116.25">
      <c r="A605" s="133" t="s">
        <v>25</v>
      </c>
      <c r="B605" s="2" t="s">
        <v>79</v>
      </c>
      <c r="C605" s="65"/>
      <c r="D605" s="52" t="s">
        <v>224</v>
      </c>
      <c r="E605" s="32"/>
      <c r="F605" s="25"/>
      <c r="G605" s="94" t="s">
        <v>904</v>
      </c>
      <c r="H605" s="20" t="s">
        <v>128</v>
      </c>
      <c r="I605" s="44" t="s">
        <v>223</v>
      </c>
      <c r="J605" s="152">
        <v>3.1248000000000009</v>
      </c>
      <c r="K605" s="61" t="e">
        <f>#REF!*7/120</f>
        <v>#REF!</v>
      </c>
    </row>
    <row r="606" spans="1:12" ht="18">
      <c r="A606" s="1">
        <v>1</v>
      </c>
      <c r="B606" s="2" t="s">
        <v>79</v>
      </c>
      <c r="C606" s="65"/>
      <c r="D606" s="52" t="s">
        <v>15</v>
      </c>
      <c r="E606" s="33"/>
      <c r="F606" s="8"/>
      <c r="G606" s="94" t="s">
        <v>905</v>
      </c>
      <c r="H606" s="20" t="s">
        <v>270</v>
      </c>
      <c r="I606" s="44" t="s">
        <v>1618</v>
      </c>
      <c r="J606" s="152">
        <v>3.1248000000000009</v>
      </c>
      <c r="K606" s="61" t="e">
        <f>#REF!*7/80</f>
        <v>#REF!</v>
      </c>
    </row>
    <row r="607" spans="1:12" ht="18">
      <c r="A607" s="1">
        <f t="shared" ref="A607:A623" si="26">A606+1</f>
        <v>2</v>
      </c>
      <c r="B607" s="2" t="s">
        <v>79</v>
      </c>
      <c r="C607" s="65"/>
      <c r="D607" s="52" t="s">
        <v>160</v>
      </c>
      <c r="E607" s="32"/>
      <c r="F607" s="8"/>
      <c r="G607" s="94" t="s">
        <v>906</v>
      </c>
      <c r="H607" s="20" t="s">
        <v>270</v>
      </c>
      <c r="I607" s="44" t="s">
        <v>316</v>
      </c>
      <c r="J607" s="152">
        <v>3.1248000000000009</v>
      </c>
      <c r="K607" s="61" t="e">
        <f>#REF!*7/80</f>
        <v>#REF!</v>
      </c>
    </row>
    <row r="608" spans="1:12" ht="18">
      <c r="A608" s="1">
        <f t="shared" si="26"/>
        <v>3</v>
      </c>
      <c r="B608" s="2" t="s">
        <v>79</v>
      </c>
      <c r="C608" s="65"/>
      <c r="D608" s="52" t="s">
        <v>225</v>
      </c>
      <c r="E608" s="64"/>
      <c r="F608" s="8"/>
      <c r="G608" s="94" t="s">
        <v>907</v>
      </c>
      <c r="H608" s="20" t="s">
        <v>270</v>
      </c>
      <c r="I608" s="44" t="s">
        <v>316</v>
      </c>
      <c r="J608" s="152">
        <v>3.1248000000000009</v>
      </c>
      <c r="K608" s="61" t="e">
        <f>#REF!*7/120</f>
        <v>#REF!</v>
      </c>
    </row>
    <row r="609" spans="1:12" ht="18">
      <c r="A609" s="1">
        <f t="shared" si="26"/>
        <v>4</v>
      </c>
      <c r="B609" s="2" t="s">
        <v>79</v>
      </c>
      <c r="C609" s="65"/>
      <c r="D609" s="52" t="s">
        <v>19</v>
      </c>
      <c r="E609" s="51" t="s">
        <v>76</v>
      </c>
      <c r="F609" s="8"/>
      <c r="G609" s="94" t="s">
        <v>908</v>
      </c>
      <c r="H609" s="20" t="s">
        <v>270</v>
      </c>
      <c r="I609" s="44" t="s">
        <v>1618</v>
      </c>
      <c r="J609" s="152">
        <v>3.1248000000000009</v>
      </c>
      <c r="K609" s="61" t="e">
        <f>#REF!*7/80</f>
        <v>#REF!</v>
      </c>
    </row>
    <row r="610" spans="1:12" ht="18">
      <c r="A610" s="1">
        <f t="shared" si="26"/>
        <v>5</v>
      </c>
      <c r="B610" s="2" t="s">
        <v>79</v>
      </c>
      <c r="C610" s="65"/>
      <c r="D610" s="52" t="s">
        <v>13</v>
      </c>
      <c r="E610" s="33"/>
      <c r="F610" s="8"/>
      <c r="G610" s="94" t="s">
        <v>909</v>
      </c>
      <c r="H610" s="20" t="s">
        <v>270</v>
      </c>
      <c r="I610" s="44" t="s">
        <v>316</v>
      </c>
      <c r="J610" s="152">
        <v>3.1248000000000009</v>
      </c>
      <c r="K610" s="61" t="e">
        <f>#REF!*7/80</f>
        <v>#REF!</v>
      </c>
    </row>
    <row r="611" spans="1:12" ht="18">
      <c r="A611" s="1">
        <f t="shared" si="26"/>
        <v>6</v>
      </c>
      <c r="B611" s="2" t="s">
        <v>79</v>
      </c>
      <c r="C611" s="65"/>
      <c r="D611" s="52" t="s">
        <v>20</v>
      </c>
      <c r="E611" s="32"/>
      <c r="F611" s="8"/>
      <c r="G611" s="94" t="s">
        <v>910</v>
      </c>
      <c r="H611" s="20" t="s">
        <v>270</v>
      </c>
      <c r="I611" s="44" t="s">
        <v>1618</v>
      </c>
      <c r="J611" s="152">
        <v>3.1248000000000009</v>
      </c>
      <c r="K611" s="61" t="e">
        <f>#REF!*7/120</f>
        <v>#REF!</v>
      </c>
    </row>
    <row r="612" spans="1:12" ht="18">
      <c r="A612" s="1">
        <f t="shared" si="26"/>
        <v>7</v>
      </c>
      <c r="B612" s="2" t="s">
        <v>79</v>
      </c>
      <c r="C612" s="65"/>
      <c r="D612" s="52" t="s">
        <v>1602</v>
      </c>
      <c r="E612" s="67"/>
      <c r="F612" s="8"/>
      <c r="G612" s="94" t="s">
        <v>911</v>
      </c>
      <c r="H612" s="20" t="s">
        <v>270</v>
      </c>
      <c r="I612" s="44" t="s">
        <v>1618</v>
      </c>
      <c r="J612" s="152">
        <v>3.1248000000000009</v>
      </c>
      <c r="K612" s="61" t="e">
        <f>#REF!*7/80</f>
        <v>#REF!</v>
      </c>
    </row>
    <row r="613" spans="1:12" ht="18">
      <c r="A613" s="1">
        <f t="shared" si="26"/>
        <v>8</v>
      </c>
      <c r="B613" s="2" t="s">
        <v>79</v>
      </c>
      <c r="C613" s="65"/>
      <c r="D613" s="52" t="s">
        <v>161</v>
      </c>
      <c r="E613" s="64"/>
      <c r="F613" s="8"/>
      <c r="G613" s="94" t="s">
        <v>912</v>
      </c>
      <c r="H613" s="20" t="s">
        <v>128</v>
      </c>
      <c r="I613" s="44" t="s">
        <v>223</v>
      </c>
      <c r="J613" s="152">
        <v>3.1248000000000009</v>
      </c>
      <c r="K613" s="61" t="e">
        <f>#REF!*7/80</f>
        <v>#REF!</v>
      </c>
    </row>
    <row r="614" spans="1:12" ht="18">
      <c r="A614" s="1">
        <f t="shared" si="26"/>
        <v>9</v>
      </c>
      <c r="B614" s="2" t="s">
        <v>79</v>
      </c>
      <c r="C614" s="65"/>
      <c r="D614" s="52" t="s">
        <v>21</v>
      </c>
      <c r="E614" s="51" t="s">
        <v>76</v>
      </c>
      <c r="F614" s="8"/>
      <c r="G614" s="94" t="s">
        <v>913</v>
      </c>
      <c r="H614" s="20" t="s">
        <v>270</v>
      </c>
      <c r="I614" s="44" t="s">
        <v>1618</v>
      </c>
      <c r="J614" s="152">
        <v>3.1248000000000009</v>
      </c>
      <c r="K614" s="61" t="e">
        <f>#REF!*7/120</f>
        <v>#REF!</v>
      </c>
    </row>
    <row r="615" spans="1:12" ht="18">
      <c r="A615" s="1">
        <f t="shared" si="26"/>
        <v>10</v>
      </c>
      <c r="B615" s="2" t="s">
        <v>79</v>
      </c>
      <c r="C615" s="65"/>
      <c r="D615" s="52" t="s">
        <v>162</v>
      </c>
      <c r="E615" s="67"/>
      <c r="F615" s="8"/>
      <c r="G615" s="94" t="s">
        <v>914</v>
      </c>
      <c r="H615" s="20" t="s">
        <v>270</v>
      </c>
      <c r="I615" s="44" t="s">
        <v>316</v>
      </c>
      <c r="J615" s="152">
        <v>3.1248000000000009</v>
      </c>
      <c r="K615" s="61" t="e">
        <f>#REF!*7/80</f>
        <v>#REF!</v>
      </c>
    </row>
    <row r="616" spans="1:12" s="29" customFormat="1" ht="18">
      <c r="A616" s="1">
        <f t="shared" si="26"/>
        <v>11</v>
      </c>
      <c r="B616" s="2" t="s">
        <v>79</v>
      </c>
      <c r="C616" s="65"/>
      <c r="D616" s="52" t="s">
        <v>163</v>
      </c>
      <c r="E616" s="67"/>
      <c r="F616" s="25"/>
      <c r="G616" s="94" t="s">
        <v>915</v>
      </c>
      <c r="H616" s="20" t="s">
        <v>270</v>
      </c>
      <c r="I616" s="44" t="s">
        <v>1618</v>
      </c>
      <c r="J616" s="153">
        <v>3.1248000000000009</v>
      </c>
      <c r="K616" s="61" t="e">
        <f>#REF!*7/120</f>
        <v>#REF!</v>
      </c>
    </row>
    <row r="617" spans="1:12" s="29" customFormat="1" ht="18">
      <c r="A617" s="1">
        <f t="shared" si="26"/>
        <v>12</v>
      </c>
      <c r="B617" s="2" t="s">
        <v>79</v>
      </c>
      <c r="C617" s="65"/>
      <c r="D617" s="52" t="s">
        <v>164</v>
      </c>
      <c r="E617" s="33"/>
      <c r="F617" s="8"/>
      <c r="G617" s="94" t="s">
        <v>916</v>
      </c>
      <c r="H617" s="20" t="s">
        <v>128</v>
      </c>
      <c r="I617" s="44" t="s">
        <v>223</v>
      </c>
      <c r="J617" s="153">
        <v>3.1248000000000009</v>
      </c>
      <c r="K617" s="61" t="e">
        <f>#REF!*7/120</f>
        <v>#REF!</v>
      </c>
    </row>
    <row r="618" spans="1:12" s="29" customFormat="1" ht="18">
      <c r="A618" s="1">
        <f t="shared" si="26"/>
        <v>13</v>
      </c>
      <c r="B618" s="2" t="s">
        <v>79</v>
      </c>
      <c r="C618" s="65"/>
      <c r="D618" s="52" t="s">
        <v>315</v>
      </c>
      <c r="E618" s="64"/>
      <c r="F618" s="8"/>
      <c r="G618" s="94" t="s">
        <v>917</v>
      </c>
      <c r="H618" s="20" t="s">
        <v>270</v>
      </c>
      <c r="I618" s="44" t="s">
        <v>1618</v>
      </c>
      <c r="J618" s="153">
        <v>3.1248000000000009</v>
      </c>
      <c r="K618" s="61" t="e">
        <f>#REF!*7/80</f>
        <v>#REF!</v>
      </c>
    </row>
    <row r="619" spans="1:12" s="29" customFormat="1" ht="18">
      <c r="A619" s="1">
        <f t="shared" si="26"/>
        <v>14</v>
      </c>
      <c r="B619" s="2" t="s">
        <v>79</v>
      </c>
      <c r="C619" s="65"/>
      <c r="D619" s="52" t="s">
        <v>22</v>
      </c>
      <c r="E619" s="64"/>
      <c r="F619" s="8"/>
      <c r="G619" s="94" t="s">
        <v>918</v>
      </c>
      <c r="H619" s="20" t="s">
        <v>270</v>
      </c>
      <c r="I619" s="44" t="s">
        <v>1618</v>
      </c>
      <c r="J619" s="153">
        <v>3.1248000000000009</v>
      </c>
      <c r="K619" s="61" t="e">
        <f>#REF!*7/80</f>
        <v>#REF!</v>
      </c>
    </row>
    <row r="620" spans="1:12" s="29" customFormat="1" ht="18">
      <c r="A620" s="1">
        <f t="shared" si="26"/>
        <v>15</v>
      </c>
      <c r="B620" s="2" t="s">
        <v>79</v>
      </c>
      <c r="C620" s="65"/>
      <c r="D620" s="52" t="s">
        <v>23</v>
      </c>
      <c r="E620" s="51" t="s">
        <v>76</v>
      </c>
      <c r="F620" s="8"/>
      <c r="G620" s="94" t="s">
        <v>919</v>
      </c>
      <c r="H620" s="20" t="s">
        <v>270</v>
      </c>
      <c r="I620" s="44" t="s">
        <v>1618</v>
      </c>
      <c r="J620" s="153">
        <v>3.1248000000000009</v>
      </c>
      <c r="K620" s="61" t="e">
        <f>#REF!*7/80</f>
        <v>#REF!</v>
      </c>
    </row>
    <row r="621" spans="1:12" s="29" customFormat="1" ht="18">
      <c r="A621" s="1">
        <f t="shared" si="26"/>
        <v>16</v>
      </c>
      <c r="B621" s="2" t="s">
        <v>79</v>
      </c>
      <c r="C621" s="65"/>
      <c r="D621" s="52" t="s">
        <v>222</v>
      </c>
      <c r="E621" s="51" t="s">
        <v>76</v>
      </c>
      <c r="F621" s="8"/>
      <c r="G621" s="94" t="s">
        <v>920</v>
      </c>
      <c r="H621" s="20" t="s">
        <v>270</v>
      </c>
      <c r="I621" s="44" t="s">
        <v>1618</v>
      </c>
      <c r="J621" s="153">
        <v>3.1248000000000009</v>
      </c>
      <c r="K621" s="61" t="e">
        <f>#REF!*7/80</f>
        <v>#REF!</v>
      </c>
    </row>
    <row r="622" spans="1:12" s="127" customFormat="1" ht="44.25" customHeight="1">
      <c r="A622" s="1">
        <f t="shared" si="26"/>
        <v>17</v>
      </c>
      <c r="B622" s="136"/>
      <c r="C622" s="136"/>
      <c r="D622" s="136"/>
      <c r="E622" s="136"/>
      <c r="F622" s="136"/>
      <c r="G622" s="136"/>
      <c r="H622" s="136"/>
      <c r="I622" s="137"/>
      <c r="J622" s="147"/>
      <c r="K622" s="126"/>
    </row>
    <row r="623" spans="1:12" s="46" customFormat="1" ht="60" customHeight="1">
      <c r="A623" s="1">
        <f t="shared" si="26"/>
        <v>18</v>
      </c>
      <c r="B623" s="134"/>
      <c r="C623" s="134"/>
      <c r="D623" s="134"/>
      <c r="E623" s="49"/>
      <c r="F623" s="161" t="s">
        <v>153</v>
      </c>
      <c r="G623" s="161"/>
      <c r="H623" s="161"/>
      <c r="I623" s="161"/>
      <c r="J623" s="130" t="s">
        <v>153</v>
      </c>
      <c r="K623" s="130"/>
      <c r="L623" s="130"/>
    </row>
    <row r="624" spans="1:12" s="29" customFormat="1" ht="309.75">
      <c r="A624" s="135" t="s">
        <v>441</v>
      </c>
      <c r="B624" s="2" t="s">
        <v>81</v>
      </c>
      <c r="C624" s="65"/>
      <c r="D624" s="52" t="s">
        <v>154</v>
      </c>
      <c r="E624" s="64"/>
      <c r="F624" s="15" t="s">
        <v>151</v>
      </c>
      <c r="G624" s="93" t="s">
        <v>578</v>
      </c>
      <c r="H624" s="20" t="s">
        <v>128</v>
      </c>
      <c r="I624" s="23">
        <v>15</v>
      </c>
      <c r="J624" s="153">
        <v>9.0719999999999992</v>
      </c>
      <c r="K624" s="61" t="e">
        <f>#REF!*5/10</f>
        <v>#REF!</v>
      </c>
      <c r="L624" s="61"/>
    </row>
    <row r="625" spans="1:12" s="29" customFormat="1" ht="93">
      <c r="A625" s="133" t="s">
        <v>150</v>
      </c>
      <c r="B625" s="2" t="s">
        <v>81</v>
      </c>
      <c r="C625" s="65"/>
      <c r="D625" s="52" t="s">
        <v>345</v>
      </c>
      <c r="E625" s="64"/>
      <c r="F625" s="15" t="s">
        <v>1549</v>
      </c>
      <c r="G625" s="93" t="s">
        <v>579</v>
      </c>
      <c r="H625" s="20" t="s">
        <v>270</v>
      </c>
      <c r="I625" s="23">
        <v>15</v>
      </c>
      <c r="J625" s="153">
        <v>9.0719999999999992</v>
      </c>
      <c r="K625" s="61" t="e">
        <f>#REF!*5/10</f>
        <v>#REF!</v>
      </c>
      <c r="L625" s="61"/>
    </row>
    <row r="626" spans="1:12" s="29" customFormat="1" ht="36">
      <c r="A626" s="6">
        <v>1</v>
      </c>
      <c r="B626" s="2" t="s">
        <v>81</v>
      </c>
      <c r="C626" s="65"/>
      <c r="D626" s="52" t="s">
        <v>346</v>
      </c>
      <c r="E626" s="64"/>
      <c r="F626" s="15" t="s">
        <v>1549</v>
      </c>
      <c r="G626" s="93" t="s">
        <v>580</v>
      </c>
      <c r="H626" s="20" t="s">
        <v>270</v>
      </c>
      <c r="I626" s="23">
        <v>15</v>
      </c>
      <c r="J626" s="153">
        <v>9.0719999999999992</v>
      </c>
      <c r="K626" s="61" t="e">
        <f>#REF!*5/10</f>
        <v>#REF!</v>
      </c>
      <c r="L626" s="61"/>
    </row>
    <row r="627" spans="1:12" s="29" customFormat="1" ht="42">
      <c r="A627" s="6">
        <v>2</v>
      </c>
      <c r="B627" s="2" t="s">
        <v>81</v>
      </c>
      <c r="C627" s="65"/>
      <c r="D627" s="52" t="s">
        <v>155</v>
      </c>
      <c r="E627" s="64"/>
      <c r="F627" s="15" t="s">
        <v>127</v>
      </c>
      <c r="G627" s="93" t="s">
        <v>581</v>
      </c>
      <c r="H627" s="20"/>
      <c r="I627" s="23">
        <v>15</v>
      </c>
      <c r="J627" s="153">
        <v>9.0719999999999992</v>
      </c>
      <c r="K627" s="61" t="e">
        <f>#REF!*5/10</f>
        <v>#REF!</v>
      </c>
      <c r="L627" s="61"/>
    </row>
    <row r="628" spans="1:12" s="29" customFormat="1" ht="63">
      <c r="A628" s="6">
        <v>3</v>
      </c>
      <c r="B628" s="2" t="s">
        <v>81</v>
      </c>
      <c r="C628" s="65"/>
      <c r="D628" s="52" t="s">
        <v>349</v>
      </c>
      <c r="E628" s="51" t="s">
        <v>76</v>
      </c>
      <c r="F628" s="15" t="s">
        <v>351</v>
      </c>
      <c r="G628" s="93" t="s">
        <v>582</v>
      </c>
      <c r="H628" s="20" t="s">
        <v>348</v>
      </c>
      <c r="I628" s="23">
        <v>15</v>
      </c>
      <c r="J628" s="153">
        <v>9.0719999999999992</v>
      </c>
      <c r="K628" s="61" t="e">
        <f>#REF!*5/10</f>
        <v>#REF!</v>
      </c>
      <c r="L628" s="61"/>
    </row>
    <row r="629" spans="1:12" s="29" customFormat="1" ht="36">
      <c r="A629" s="6">
        <v>4</v>
      </c>
      <c r="B629" s="2" t="s">
        <v>81</v>
      </c>
      <c r="C629" s="18"/>
      <c r="D629" s="52" t="s">
        <v>350</v>
      </c>
      <c r="E629" s="51" t="s">
        <v>76</v>
      </c>
      <c r="F629" s="15" t="s">
        <v>592</v>
      </c>
      <c r="G629" s="93" t="s">
        <v>583</v>
      </c>
      <c r="H629" s="20" t="s">
        <v>348</v>
      </c>
      <c r="I629" s="23">
        <v>15</v>
      </c>
      <c r="J629" s="153">
        <v>9.0719999999999992</v>
      </c>
      <c r="K629" s="61" t="e">
        <f>#REF!*5/10</f>
        <v>#REF!</v>
      </c>
      <c r="L629" s="61"/>
    </row>
    <row r="630" spans="1:12" s="29" customFormat="1" ht="36">
      <c r="A630" s="6">
        <v>5</v>
      </c>
      <c r="B630" s="2" t="s">
        <v>81</v>
      </c>
      <c r="C630" s="65"/>
      <c r="D630" s="52" t="s">
        <v>277</v>
      </c>
      <c r="E630" s="51" t="s">
        <v>76</v>
      </c>
      <c r="F630" s="15" t="s">
        <v>593</v>
      </c>
      <c r="G630" s="93" t="s">
        <v>584</v>
      </c>
      <c r="H630" s="20" t="s">
        <v>270</v>
      </c>
      <c r="I630" s="23">
        <v>15</v>
      </c>
      <c r="J630" s="153">
        <v>9.0719999999999992</v>
      </c>
      <c r="K630" s="61" t="e">
        <f>#REF!*5/10</f>
        <v>#REF!</v>
      </c>
      <c r="L630" s="61"/>
    </row>
    <row r="631" spans="1:12" s="29" customFormat="1" ht="21">
      <c r="A631" s="6">
        <v>6</v>
      </c>
      <c r="B631" s="2" t="s">
        <v>81</v>
      </c>
      <c r="C631" s="65"/>
      <c r="D631" s="52" t="s">
        <v>278</v>
      </c>
      <c r="E631" s="64"/>
      <c r="F631" s="15" t="s">
        <v>594</v>
      </c>
      <c r="G631" s="93" t="s">
        <v>585</v>
      </c>
      <c r="H631" s="20" t="s">
        <v>270</v>
      </c>
      <c r="I631" s="23">
        <v>15</v>
      </c>
      <c r="J631" s="153">
        <v>9.0719999999999992</v>
      </c>
      <c r="K631" s="61" t="e">
        <f>#REF!*5/10</f>
        <v>#REF!</v>
      </c>
      <c r="L631" s="61"/>
    </row>
    <row r="632" spans="1:12" s="29" customFormat="1" ht="45" customHeight="1">
      <c r="A632" s="6">
        <v>7</v>
      </c>
      <c r="B632" s="134"/>
      <c r="C632" s="134"/>
      <c r="D632" s="134"/>
      <c r="E632" s="49"/>
      <c r="F632" s="161" t="s">
        <v>1562</v>
      </c>
      <c r="G632" s="161"/>
      <c r="H632" s="161"/>
      <c r="I632" s="162"/>
      <c r="J632" s="130" t="s">
        <v>1562</v>
      </c>
      <c r="K632" s="130"/>
      <c r="L632" s="130"/>
    </row>
    <row r="633" spans="1:12" s="29" customFormat="1" ht="21">
      <c r="A633" s="6">
        <f>A632+1</f>
        <v>8</v>
      </c>
      <c r="B633" s="2" t="s">
        <v>81</v>
      </c>
      <c r="C633" s="18"/>
      <c r="D633" s="54" t="s">
        <v>1548</v>
      </c>
      <c r="E633" s="32"/>
      <c r="F633" s="15" t="s">
        <v>1549</v>
      </c>
      <c r="G633" s="93" t="s">
        <v>586</v>
      </c>
      <c r="H633" s="20" t="s">
        <v>491</v>
      </c>
      <c r="I633" s="95">
        <v>15</v>
      </c>
      <c r="J633" s="153">
        <v>7.056</v>
      </c>
      <c r="K633" s="61" t="e">
        <f>#REF!*4.7/15</f>
        <v>#REF!</v>
      </c>
    </row>
    <row r="634" spans="1:12" ht="69.75">
      <c r="A634" s="133" t="s">
        <v>1561</v>
      </c>
      <c r="B634" s="2" t="s">
        <v>81</v>
      </c>
      <c r="C634" s="50" t="s">
        <v>75</v>
      </c>
      <c r="D634" s="54" t="s">
        <v>588</v>
      </c>
      <c r="E634" s="64"/>
      <c r="F634" s="15"/>
      <c r="G634" s="94" t="s">
        <v>589</v>
      </c>
      <c r="H634" s="20" t="s">
        <v>491</v>
      </c>
      <c r="I634" s="23">
        <v>15</v>
      </c>
      <c r="J634" s="152">
        <v>7.056</v>
      </c>
      <c r="K634" s="61" t="e">
        <f>#REF!*4.7/15</f>
        <v>#REF!</v>
      </c>
    </row>
    <row r="635" spans="1:12" ht="31.5">
      <c r="A635" s="6">
        <v>1</v>
      </c>
      <c r="B635" s="2" t="s">
        <v>81</v>
      </c>
      <c r="C635" s="65"/>
      <c r="D635" s="53" t="s">
        <v>279</v>
      </c>
      <c r="E635" s="64"/>
      <c r="F635" s="15" t="s">
        <v>622</v>
      </c>
      <c r="G635" s="93" t="s">
        <v>590</v>
      </c>
      <c r="H635" s="20" t="s">
        <v>270</v>
      </c>
      <c r="I635" s="23">
        <v>15</v>
      </c>
      <c r="J635" s="152">
        <v>7.056</v>
      </c>
      <c r="K635" s="61" t="e">
        <f>#REF!*4.7/15</f>
        <v>#REF!</v>
      </c>
    </row>
    <row r="636" spans="1:12" ht="21">
      <c r="A636" s="6">
        <v>2</v>
      </c>
      <c r="B636" s="2" t="s">
        <v>81</v>
      </c>
      <c r="C636" s="65"/>
      <c r="D636" s="53" t="s">
        <v>280</v>
      </c>
      <c r="E636" s="64"/>
      <c r="F636" s="15" t="s">
        <v>623</v>
      </c>
      <c r="G636" s="93" t="s">
        <v>591</v>
      </c>
      <c r="H636" s="20" t="s">
        <v>270</v>
      </c>
      <c r="I636" s="23">
        <v>15</v>
      </c>
      <c r="J636" s="152">
        <v>7.056</v>
      </c>
      <c r="K636" s="61" t="e">
        <f>#REF!*4.7/15</f>
        <v>#REF!</v>
      </c>
    </row>
    <row r="637" spans="1:12" ht="31.5">
      <c r="A637" s="6">
        <v>3</v>
      </c>
      <c r="B637" s="2" t="s">
        <v>81</v>
      </c>
      <c r="C637" s="65"/>
      <c r="D637" s="53" t="s">
        <v>111</v>
      </c>
      <c r="E637" s="51" t="s">
        <v>76</v>
      </c>
      <c r="F637" s="15" t="s">
        <v>624</v>
      </c>
      <c r="G637" s="93" t="s">
        <v>587</v>
      </c>
      <c r="H637" s="20" t="s">
        <v>491</v>
      </c>
      <c r="I637" s="23">
        <v>18</v>
      </c>
      <c r="J637" s="152">
        <v>7.056</v>
      </c>
      <c r="K637" s="61" t="e">
        <f>#REF!*4.7/15</f>
        <v>#REF!</v>
      </c>
    </row>
    <row r="638" spans="1:12" ht="45" customHeight="1">
      <c r="A638" s="6">
        <v>4</v>
      </c>
      <c r="B638" s="134"/>
      <c r="C638" s="134"/>
      <c r="D638" s="134"/>
      <c r="E638" s="49"/>
      <c r="F638" s="161" t="s">
        <v>1564</v>
      </c>
      <c r="G638" s="161"/>
      <c r="H638" s="161"/>
      <c r="I638" s="162"/>
      <c r="J638" s="130" t="s">
        <v>1564</v>
      </c>
      <c r="K638" s="130"/>
      <c r="L638" s="130"/>
    </row>
    <row r="639" spans="1:12" ht="18">
      <c r="A639" s="6">
        <v>5</v>
      </c>
      <c r="B639" s="2" t="s">
        <v>1530</v>
      </c>
      <c r="C639" s="17"/>
      <c r="D639" s="54" t="s">
        <v>1504</v>
      </c>
      <c r="E639" s="64"/>
      <c r="F639" s="25" t="s">
        <v>1608</v>
      </c>
      <c r="G639" s="92" t="s">
        <v>881</v>
      </c>
      <c r="H639" s="20" t="s">
        <v>270</v>
      </c>
      <c r="I639" s="3">
        <v>30</v>
      </c>
      <c r="J639" s="152">
        <v>5.04</v>
      </c>
      <c r="K639" s="61" t="e">
        <f>#REF!*5.7/30</f>
        <v>#REF!</v>
      </c>
    </row>
    <row r="640" spans="1:12" ht="46.5">
      <c r="A640" s="133" t="s">
        <v>1563</v>
      </c>
      <c r="B640" s="2" t="s">
        <v>1530</v>
      </c>
      <c r="C640" s="17"/>
      <c r="D640" s="54" t="s">
        <v>16</v>
      </c>
      <c r="E640" s="51" t="s">
        <v>76</v>
      </c>
      <c r="F640" s="15" t="s">
        <v>17</v>
      </c>
      <c r="G640" s="93" t="s">
        <v>882</v>
      </c>
      <c r="H640" s="20"/>
      <c r="I640" s="3">
        <v>30</v>
      </c>
      <c r="J640" s="152">
        <v>5.04</v>
      </c>
      <c r="K640" s="61" t="e">
        <f>#REF!*5.7/30</f>
        <v>#REF!</v>
      </c>
    </row>
    <row r="641" spans="1:11" ht="42">
      <c r="A641" s="6">
        <v>1</v>
      </c>
      <c r="B641" s="2" t="s">
        <v>1530</v>
      </c>
      <c r="C641" s="17"/>
      <c r="D641" s="54" t="s">
        <v>57</v>
      </c>
      <c r="E641" s="51" t="s">
        <v>76</v>
      </c>
      <c r="F641" s="15" t="s">
        <v>58</v>
      </c>
      <c r="G641" s="93" t="s">
        <v>883</v>
      </c>
      <c r="H641" s="20"/>
      <c r="I641" s="3">
        <v>30</v>
      </c>
      <c r="J641" s="152">
        <v>5.04</v>
      </c>
      <c r="K641" s="61" t="e">
        <f>#REF!*5.7/30</f>
        <v>#REF!</v>
      </c>
    </row>
    <row r="642" spans="1:11" ht="21">
      <c r="A642" s="6">
        <f>A641+1</f>
        <v>2</v>
      </c>
      <c r="B642" s="2" t="s">
        <v>1530</v>
      </c>
      <c r="C642" s="17"/>
      <c r="D642" s="54" t="s">
        <v>1609</v>
      </c>
      <c r="E642" s="31"/>
      <c r="F642" s="25" t="s">
        <v>900</v>
      </c>
      <c r="G642" s="92" t="s">
        <v>884</v>
      </c>
      <c r="H642" s="20" t="s">
        <v>270</v>
      </c>
      <c r="I642" s="3">
        <v>30</v>
      </c>
      <c r="J642" s="152">
        <v>5.04</v>
      </c>
      <c r="K642" s="61" t="e">
        <f>#REF!*5.7/30</f>
        <v>#REF!</v>
      </c>
    </row>
    <row r="643" spans="1:11" ht="52.5">
      <c r="A643" s="6">
        <f>A642+1</f>
        <v>3</v>
      </c>
      <c r="B643" s="2" t="s">
        <v>1530</v>
      </c>
      <c r="C643" s="17"/>
      <c r="D643" s="54" t="s">
        <v>1585</v>
      </c>
      <c r="E643" s="31"/>
      <c r="F643" s="15" t="s">
        <v>1586</v>
      </c>
      <c r="G643" s="93" t="s">
        <v>885</v>
      </c>
      <c r="H643" s="20" t="s">
        <v>128</v>
      </c>
      <c r="I643" s="3">
        <v>30</v>
      </c>
      <c r="J643" s="152">
        <v>5.04</v>
      </c>
      <c r="K643" s="61" t="e">
        <f>#REF!*5.7/30</f>
        <v>#REF!</v>
      </c>
    </row>
    <row r="644" spans="1:11" ht="42">
      <c r="A644" s="6">
        <f t="shared" ref="A644:A661" si="27">A643+1</f>
        <v>4</v>
      </c>
      <c r="B644" s="2" t="s">
        <v>1530</v>
      </c>
      <c r="C644" s="74" t="s">
        <v>1514</v>
      </c>
      <c r="D644" s="54" t="s">
        <v>15</v>
      </c>
      <c r="E644" s="51" t="s">
        <v>76</v>
      </c>
      <c r="F644" s="8" t="s">
        <v>1331</v>
      </c>
      <c r="G644" s="92" t="s">
        <v>1332</v>
      </c>
      <c r="H644" s="20" t="s">
        <v>666</v>
      </c>
      <c r="I644" s="3">
        <v>30</v>
      </c>
      <c r="J644" s="152">
        <v>5.04</v>
      </c>
      <c r="K644" s="61" t="e">
        <f>#REF!*5.7/30</f>
        <v>#REF!</v>
      </c>
    </row>
    <row r="645" spans="1:11" ht="63">
      <c r="A645" s="6">
        <f t="shared" si="27"/>
        <v>5</v>
      </c>
      <c r="B645" s="2" t="s">
        <v>1530</v>
      </c>
      <c r="C645" s="17"/>
      <c r="D645" s="54" t="s">
        <v>122</v>
      </c>
      <c r="E645" s="80"/>
      <c r="F645" s="15" t="s">
        <v>123</v>
      </c>
      <c r="G645" s="93" t="s">
        <v>886</v>
      </c>
      <c r="H645" s="20"/>
      <c r="I645" s="3">
        <v>30</v>
      </c>
      <c r="J645" s="152">
        <v>5.04</v>
      </c>
      <c r="K645" s="61" t="e">
        <f>#REF!*5.7/30</f>
        <v>#REF!</v>
      </c>
    </row>
    <row r="646" spans="1:11" ht="31.5">
      <c r="A646" s="6">
        <f t="shared" si="27"/>
        <v>6</v>
      </c>
      <c r="B646" s="2" t="s">
        <v>1530</v>
      </c>
      <c r="C646" s="17"/>
      <c r="D646" s="54" t="s">
        <v>1614</v>
      </c>
      <c r="E646" s="31"/>
      <c r="F646" s="15" t="s">
        <v>1615</v>
      </c>
      <c r="G646" s="92" t="s">
        <v>887</v>
      </c>
      <c r="H646" s="20" t="s">
        <v>270</v>
      </c>
      <c r="I646" s="3">
        <v>30</v>
      </c>
      <c r="J646" s="152">
        <v>5.04</v>
      </c>
      <c r="K646" s="61" t="e">
        <f>#REF!*5.7/30</f>
        <v>#REF!</v>
      </c>
    </row>
    <row r="647" spans="1:11" ht="42">
      <c r="A647" s="6">
        <f t="shared" si="27"/>
        <v>7</v>
      </c>
      <c r="B647" s="2" t="s">
        <v>1530</v>
      </c>
      <c r="C647" s="17"/>
      <c r="D647" s="54" t="s">
        <v>121</v>
      </c>
      <c r="E647" s="80"/>
      <c r="F647" s="8" t="s">
        <v>124</v>
      </c>
      <c r="G647" s="93" t="s">
        <v>888</v>
      </c>
      <c r="H647" s="20"/>
      <c r="I647" s="3">
        <v>30</v>
      </c>
      <c r="J647" s="152">
        <v>5.04</v>
      </c>
      <c r="K647" s="61" t="e">
        <f>#REF!*5.7/30</f>
        <v>#REF!</v>
      </c>
    </row>
    <row r="648" spans="1:11" ht="42">
      <c r="A648" s="6">
        <f t="shared" si="27"/>
        <v>8</v>
      </c>
      <c r="B648" s="2" t="s">
        <v>1530</v>
      </c>
      <c r="C648" s="17"/>
      <c r="D648" s="54" t="s">
        <v>118</v>
      </c>
      <c r="E648" s="11"/>
      <c r="F648" s="8" t="s">
        <v>119</v>
      </c>
      <c r="G648" s="93" t="s">
        <v>889</v>
      </c>
      <c r="H648" s="20"/>
      <c r="I648" s="3">
        <v>30</v>
      </c>
      <c r="J648" s="152">
        <v>5.04</v>
      </c>
      <c r="K648" s="61" t="e">
        <f>#REF!*5.7/30</f>
        <v>#REF!</v>
      </c>
    </row>
    <row r="649" spans="1:11" ht="52.5">
      <c r="A649" s="6">
        <f t="shared" si="27"/>
        <v>9</v>
      </c>
      <c r="B649" s="2" t="s">
        <v>1530</v>
      </c>
      <c r="C649" s="17"/>
      <c r="D649" s="54" t="s">
        <v>59</v>
      </c>
      <c r="E649" s="32"/>
      <c r="F649" s="15" t="s">
        <v>60</v>
      </c>
      <c r="G649" s="93" t="s">
        <v>890</v>
      </c>
      <c r="H649" s="20"/>
      <c r="I649" s="3">
        <v>30</v>
      </c>
      <c r="J649" s="152">
        <v>5.04</v>
      </c>
      <c r="K649" s="61" t="e">
        <f>#REF!*5.7/30</f>
        <v>#REF!</v>
      </c>
    </row>
    <row r="650" spans="1:11" ht="52.5">
      <c r="A650" s="6">
        <f t="shared" si="27"/>
        <v>10</v>
      </c>
      <c r="B650" s="2" t="s">
        <v>1530</v>
      </c>
      <c r="C650" s="17"/>
      <c r="D650" s="54" t="s">
        <v>251</v>
      </c>
      <c r="E650" s="51" t="s">
        <v>76</v>
      </c>
      <c r="F650" s="15" t="s">
        <v>252</v>
      </c>
      <c r="G650" s="93" t="s">
        <v>891</v>
      </c>
      <c r="H650" s="20" t="s">
        <v>128</v>
      </c>
      <c r="I650" s="3">
        <v>30</v>
      </c>
      <c r="J650" s="152">
        <v>5.04</v>
      </c>
      <c r="K650" s="61" t="e">
        <f>#REF!*5.7/30</f>
        <v>#REF!</v>
      </c>
    </row>
    <row r="651" spans="1:11" ht="21">
      <c r="A651" s="6">
        <f t="shared" si="27"/>
        <v>11</v>
      </c>
      <c r="B651" s="2" t="s">
        <v>1530</v>
      </c>
      <c r="C651" s="74" t="s">
        <v>1514</v>
      </c>
      <c r="D651" s="54" t="s">
        <v>1333</v>
      </c>
      <c r="E651" s="51" t="s">
        <v>76</v>
      </c>
      <c r="F651" s="28" t="s">
        <v>1547</v>
      </c>
      <c r="G651" s="93" t="s">
        <v>1334</v>
      </c>
      <c r="H651" s="20" t="s">
        <v>666</v>
      </c>
      <c r="I651" s="3">
        <v>30</v>
      </c>
      <c r="J651" s="152">
        <v>5.04</v>
      </c>
      <c r="K651" s="61" t="e">
        <f>#REF!*5.7/30</f>
        <v>#REF!</v>
      </c>
    </row>
    <row r="652" spans="1:11" ht="63">
      <c r="A652" s="6">
        <f t="shared" si="27"/>
        <v>12</v>
      </c>
      <c r="B652" s="2" t="s">
        <v>1530</v>
      </c>
      <c r="C652" s="17"/>
      <c r="D652" s="54" t="s">
        <v>361</v>
      </c>
      <c r="E652" s="64"/>
      <c r="F652" s="25" t="s">
        <v>360</v>
      </c>
      <c r="G652" s="93" t="s">
        <v>892</v>
      </c>
      <c r="H652" s="47" t="s">
        <v>348</v>
      </c>
      <c r="I652" s="3">
        <v>30</v>
      </c>
      <c r="J652" s="152">
        <v>5.04</v>
      </c>
      <c r="K652" s="61" t="e">
        <f>#REF!*5.7/30</f>
        <v>#REF!</v>
      </c>
    </row>
    <row r="653" spans="1:11" ht="21">
      <c r="A653" s="6">
        <f t="shared" si="27"/>
        <v>13</v>
      </c>
      <c r="B653" s="2" t="s">
        <v>1530</v>
      </c>
      <c r="C653" s="17"/>
      <c r="D653" s="54" t="s">
        <v>1598</v>
      </c>
      <c r="E653" s="31"/>
      <c r="F653" s="25" t="s">
        <v>1599</v>
      </c>
      <c r="G653" s="92" t="s">
        <v>893</v>
      </c>
      <c r="H653" s="20" t="s">
        <v>270</v>
      </c>
      <c r="I653" s="3">
        <v>30</v>
      </c>
      <c r="J653" s="152">
        <v>5.04</v>
      </c>
      <c r="K653" s="61" t="e">
        <f>#REF!*5.7/30</f>
        <v>#REF!</v>
      </c>
    </row>
    <row r="654" spans="1:11" ht="18">
      <c r="A654" s="6">
        <f t="shared" si="27"/>
        <v>14</v>
      </c>
      <c r="B654" s="2" t="s">
        <v>1530</v>
      </c>
      <c r="C654" s="17"/>
      <c r="D654" s="54" t="s">
        <v>120</v>
      </c>
      <c r="E654" s="51" t="s">
        <v>76</v>
      </c>
      <c r="F654" s="66" t="s">
        <v>901</v>
      </c>
      <c r="G654" s="93" t="s">
        <v>894</v>
      </c>
      <c r="H654" s="47" t="s">
        <v>348</v>
      </c>
      <c r="I654" s="3">
        <v>30</v>
      </c>
      <c r="J654" s="152">
        <v>5.04</v>
      </c>
      <c r="K654" s="61" t="e">
        <f>#REF!*5.6/48</f>
        <v>#REF!</v>
      </c>
    </row>
    <row r="655" spans="1:11" ht="31.5">
      <c r="A655" s="6">
        <f t="shared" si="27"/>
        <v>15</v>
      </c>
      <c r="B655" s="2" t="s">
        <v>1530</v>
      </c>
      <c r="C655" s="17"/>
      <c r="D655" s="54" t="s">
        <v>382</v>
      </c>
      <c r="E655" s="64"/>
      <c r="F655" s="45" t="s">
        <v>386</v>
      </c>
      <c r="G655" s="93" t="s">
        <v>895</v>
      </c>
      <c r="H655" s="47" t="s">
        <v>348</v>
      </c>
      <c r="I655" s="3">
        <v>30</v>
      </c>
      <c r="J655" s="152">
        <v>5.04</v>
      </c>
      <c r="K655" s="61" t="e">
        <f>#REF!*5.7/30</f>
        <v>#REF!</v>
      </c>
    </row>
    <row r="656" spans="1:11" ht="31.5">
      <c r="A656" s="6">
        <f t="shared" si="27"/>
        <v>16</v>
      </c>
      <c r="B656" s="2" t="s">
        <v>1530</v>
      </c>
      <c r="C656" s="17"/>
      <c r="D656" s="54" t="s">
        <v>254</v>
      </c>
      <c r="E656" s="51" t="s">
        <v>76</v>
      </c>
      <c r="F656" s="15" t="s">
        <v>253</v>
      </c>
      <c r="G656" s="93" t="s">
        <v>896</v>
      </c>
      <c r="H656" s="47" t="s">
        <v>128</v>
      </c>
      <c r="I656" s="3">
        <v>30</v>
      </c>
      <c r="J656" s="152">
        <v>5.04</v>
      </c>
      <c r="K656" s="61" t="e">
        <f>#REF!*5.7/30</f>
        <v>#REF!</v>
      </c>
    </row>
    <row r="657" spans="1:12" ht="52.5">
      <c r="A657" s="6">
        <f t="shared" si="27"/>
        <v>17</v>
      </c>
      <c r="B657" s="2" t="s">
        <v>1530</v>
      </c>
      <c r="C657" s="74" t="s">
        <v>1514</v>
      </c>
      <c r="D657" s="54" t="s">
        <v>1607</v>
      </c>
      <c r="E657" s="51" t="s">
        <v>76</v>
      </c>
      <c r="F657" s="15" t="s">
        <v>902</v>
      </c>
      <c r="G657" s="93" t="s">
        <v>897</v>
      </c>
      <c r="H657" s="47" t="s">
        <v>128</v>
      </c>
      <c r="I657" s="3">
        <v>30</v>
      </c>
      <c r="J657" s="152">
        <v>5.04</v>
      </c>
      <c r="K657" s="61" t="e">
        <f>#REF!*5.7/30</f>
        <v>#REF!</v>
      </c>
    </row>
    <row r="658" spans="1:12" ht="42">
      <c r="A658" s="6">
        <f t="shared" si="27"/>
        <v>18</v>
      </c>
      <c r="B658" s="2" t="s">
        <v>1530</v>
      </c>
      <c r="C658" s="17"/>
      <c r="D658" s="54" t="s">
        <v>38</v>
      </c>
      <c r="E658" s="51" t="s">
        <v>76</v>
      </c>
      <c r="F658" s="15" t="s">
        <v>352</v>
      </c>
      <c r="G658" s="93" t="s">
        <v>898</v>
      </c>
      <c r="H658" s="47" t="s">
        <v>348</v>
      </c>
      <c r="I658" s="3">
        <v>30</v>
      </c>
      <c r="J658" s="152">
        <v>5.04</v>
      </c>
      <c r="K658" s="61" t="e">
        <f>#REF!*5.7/30</f>
        <v>#REF!</v>
      </c>
    </row>
    <row r="659" spans="1:12" ht="21">
      <c r="A659" s="6">
        <f t="shared" si="27"/>
        <v>19</v>
      </c>
      <c r="B659" s="2" t="s">
        <v>1530</v>
      </c>
      <c r="C659" s="17"/>
      <c r="D659" s="54" t="s">
        <v>1578</v>
      </c>
      <c r="E659" s="64"/>
      <c r="F659" s="45" t="s">
        <v>1569</v>
      </c>
      <c r="G659" s="93" t="s">
        <v>899</v>
      </c>
      <c r="H659" s="20"/>
      <c r="I659" s="3">
        <v>30</v>
      </c>
      <c r="J659" s="152">
        <v>5.04</v>
      </c>
      <c r="K659" s="61" t="e">
        <f>#REF!*5.7/30</f>
        <v>#REF!</v>
      </c>
    </row>
    <row r="660" spans="1:12" s="46" customFormat="1" ht="45" customHeight="1">
      <c r="A660" s="6">
        <f t="shared" si="27"/>
        <v>20</v>
      </c>
      <c r="B660" s="134"/>
      <c r="C660" s="134"/>
      <c r="D660" s="134"/>
      <c r="E660" s="49"/>
      <c r="F660" s="161" t="s">
        <v>1592</v>
      </c>
      <c r="G660" s="161"/>
      <c r="H660" s="161"/>
      <c r="I660" s="162"/>
      <c r="J660" s="130" t="s">
        <v>1592</v>
      </c>
      <c r="K660" s="130"/>
      <c r="L660" s="130"/>
    </row>
    <row r="661" spans="1:12" ht="18">
      <c r="A661" s="6">
        <f t="shared" si="27"/>
        <v>21</v>
      </c>
      <c r="B661" s="2" t="s">
        <v>1593</v>
      </c>
      <c r="C661" s="18"/>
      <c r="D661" s="53" t="s">
        <v>34</v>
      </c>
      <c r="E661" s="31"/>
      <c r="F661" s="15" t="s">
        <v>35</v>
      </c>
      <c r="G661" s="93" t="s">
        <v>876</v>
      </c>
      <c r="H661" s="20"/>
      <c r="I661" s="3">
        <v>64</v>
      </c>
      <c r="J661" s="152">
        <v>3.528</v>
      </c>
      <c r="K661" s="61" t="e">
        <f>#REF!*6.4/64</f>
        <v>#REF!</v>
      </c>
    </row>
    <row r="662" spans="1:12" ht="46.5">
      <c r="A662" s="133" t="s">
        <v>1591</v>
      </c>
      <c r="B662" s="2" t="s">
        <v>1593</v>
      </c>
      <c r="C662" s="18"/>
      <c r="D662" s="53" t="s">
        <v>1594</v>
      </c>
      <c r="E662" s="31"/>
      <c r="F662" s="15" t="s">
        <v>1595</v>
      </c>
      <c r="G662" s="93" t="s">
        <v>877</v>
      </c>
      <c r="H662" s="20"/>
      <c r="I662" s="3">
        <v>64</v>
      </c>
      <c r="J662" s="152">
        <v>3.528</v>
      </c>
      <c r="K662" s="61" t="e">
        <f>#REF!*6.4/64</f>
        <v>#REF!</v>
      </c>
    </row>
    <row r="663" spans="1:12" ht="31.5">
      <c r="A663" s="6">
        <v>1</v>
      </c>
      <c r="B663" s="2" t="s">
        <v>1593</v>
      </c>
      <c r="C663" s="18"/>
      <c r="D663" s="53" t="s">
        <v>1538</v>
      </c>
      <c r="E663" s="31"/>
      <c r="F663" s="15" t="s">
        <v>1596</v>
      </c>
      <c r="G663" s="93" t="s">
        <v>878</v>
      </c>
      <c r="H663" s="20"/>
      <c r="I663" s="3">
        <v>64</v>
      </c>
      <c r="J663" s="152">
        <v>3.528</v>
      </c>
      <c r="K663" s="61" t="e">
        <f>#REF!*6.4/64</f>
        <v>#REF!</v>
      </c>
    </row>
    <row r="664" spans="1:12" ht="31.5">
      <c r="A664" s="6">
        <f>A663+1</f>
        <v>2</v>
      </c>
      <c r="B664" s="2" t="s">
        <v>1593</v>
      </c>
      <c r="C664" s="18"/>
      <c r="D664" s="53" t="s">
        <v>1527</v>
      </c>
      <c r="E664" s="31"/>
      <c r="F664" s="15" t="s">
        <v>1597</v>
      </c>
      <c r="G664" s="93" t="s">
        <v>879</v>
      </c>
      <c r="H664" s="20"/>
      <c r="I664" s="3">
        <v>64</v>
      </c>
      <c r="J664" s="152">
        <v>3.528</v>
      </c>
      <c r="K664" s="61" t="e">
        <f>#REF!*6.4/64</f>
        <v>#REF!</v>
      </c>
    </row>
    <row r="665" spans="1:12" ht="42">
      <c r="A665" s="6">
        <f>A664+1</f>
        <v>3</v>
      </c>
      <c r="B665" s="2" t="s">
        <v>1593</v>
      </c>
      <c r="C665" s="18"/>
      <c r="D665" s="53" t="s">
        <v>36</v>
      </c>
      <c r="E665" s="31"/>
      <c r="F665" s="15" t="s">
        <v>37</v>
      </c>
      <c r="G665" s="93" t="s">
        <v>880</v>
      </c>
      <c r="H665" s="20"/>
      <c r="I665" s="3">
        <v>64</v>
      </c>
      <c r="J665" s="152">
        <v>3.528</v>
      </c>
      <c r="K665" s="61" t="e">
        <f>#REF!*6.4/64</f>
        <v>#REF!</v>
      </c>
    </row>
    <row r="666" spans="1:12" s="128" customFormat="1" ht="95.25" customHeight="1">
      <c r="A666" s="6">
        <f>A665+1</f>
        <v>4</v>
      </c>
      <c r="B666" s="136"/>
      <c r="C666" s="136"/>
      <c r="D666" s="136"/>
      <c r="E666" s="136"/>
      <c r="F666" s="136"/>
      <c r="G666" s="136"/>
      <c r="H666" s="136"/>
      <c r="I666" s="137"/>
      <c r="J666" s="148"/>
      <c r="K666" s="126"/>
    </row>
    <row r="667" spans="1:12" ht="60" customHeight="1">
      <c r="A667" s="6">
        <f>A666+1</f>
        <v>5</v>
      </c>
      <c r="B667" s="134"/>
      <c r="C667" s="134"/>
      <c r="D667" s="134"/>
      <c r="E667" s="49"/>
      <c r="F667" s="161" t="s">
        <v>1589</v>
      </c>
      <c r="G667" s="161"/>
      <c r="H667" s="161"/>
      <c r="I667" s="162"/>
      <c r="J667" s="130" t="s">
        <v>1589</v>
      </c>
      <c r="K667" s="130"/>
      <c r="L667" s="130"/>
    </row>
    <row r="668" spans="1:12" ht="265.5">
      <c r="A668" s="135" t="s">
        <v>442</v>
      </c>
      <c r="B668" s="2" t="s">
        <v>1590</v>
      </c>
      <c r="C668" s="17"/>
      <c r="D668" s="55" t="s">
        <v>1612</v>
      </c>
      <c r="E668" s="32"/>
      <c r="F668" s="8" t="s">
        <v>1526</v>
      </c>
      <c r="G668" s="94" t="s">
        <v>727</v>
      </c>
      <c r="H668" s="20"/>
      <c r="I668" s="3">
        <v>100</v>
      </c>
      <c r="J668" s="152">
        <v>1.1088</v>
      </c>
      <c r="K668" s="61" t="e">
        <f>#REF!*1.5/100</f>
        <v>#REF!</v>
      </c>
    </row>
    <row r="669" spans="1:12" ht="69.75">
      <c r="A669" s="133" t="s">
        <v>1588</v>
      </c>
      <c r="B669" s="2" t="s">
        <v>1590</v>
      </c>
      <c r="C669" s="17"/>
      <c r="D669" s="55" t="s">
        <v>88</v>
      </c>
      <c r="E669" s="32"/>
      <c r="F669" s="8" t="s">
        <v>1536</v>
      </c>
      <c r="G669" s="94" t="s">
        <v>728</v>
      </c>
      <c r="H669" s="20"/>
      <c r="I669" s="3">
        <v>100</v>
      </c>
      <c r="J669" s="152">
        <v>1.1088</v>
      </c>
      <c r="K669" s="61" t="e">
        <f>#REF!*1.5/100</f>
        <v>#REF!</v>
      </c>
    </row>
    <row r="670" spans="1:12" ht="21">
      <c r="A670" s="1">
        <v>1</v>
      </c>
      <c r="B670" s="2" t="s">
        <v>1590</v>
      </c>
      <c r="C670" s="17"/>
      <c r="D670" s="55" t="s">
        <v>1601</v>
      </c>
      <c r="E670" s="64"/>
      <c r="F670" s="8" t="s">
        <v>1526</v>
      </c>
      <c r="G670" s="94" t="s">
        <v>729</v>
      </c>
      <c r="H670" s="20" t="s">
        <v>128</v>
      </c>
      <c r="I670" s="3">
        <v>100</v>
      </c>
      <c r="J670" s="152">
        <v>1.1088</v>
      </c>
      <c r="K670" s="61" t="e">
        <f>#REF!*1.5/100</f>
        <v>#REF!</v>
      </c>
    </row>
    <row r="671" spans="1:12" ht="21">
      <c r="A671" s="1">
        <f t="shared" ref="A671:A690" si="28">A670+1</f>
        <v>2</v>
      </c>
      <c r="B671" s="2" t="s">
        <v>1590</v>
      </c>
      <c r="C671" s="17"/>
      <c r="D671" s="55" t="s">
        <v>1539</v>
      </c>
      <c r="E671" s="51" t="s">
        <v>76</v>
      </c>
      <c r="F671" s="8" t="s">
        <v>1526</v>
      </c>
      <c r="G671" s="94" t="s">
        <v>730</v>
      </c>
      <c r="H671" s="20" t="s">
        <v>491</v>
      </c>
      <c r="I671" s="3">
        <v>100</v>
      </c>
      <c r="J671" s="152">
        <v>1.1088</v>
      </c>
      <c r="K671" s="61" t="e">
        <f>#REF!*1.5/100</f>
        <v>#REF!</v>
      </c>
    </row>
    <row r="672" spans="1:12" ht="21">
      <c r="A672" s="1">
        <f t="shared" si="28"/>
        <v>3</v>
      </c>
      <c r="B672" s="2"/>
      <c r="C672" s="74" t="s">
        <v>1514</v>
      </c>
      <c r="D672" s="55" t="s">
        <v>1365</v>
      </c>
      <c r="E672" s="51" t="s">
        <v>76</v>
      </c>
      <c r="F672" s="8" t="s">
        <v>1526</v>
      </c>
      <c r="G672" s="94" t="s">
        <v>1366</v>
      </c>
      <c r="H672" s="20"/>
      <c r="I672" s="3">
        <v>100</v>
      </c>
      <c r="J672" s="152">
        <v>1.1088</v>
      </c>
      <c r="K672" s="61" t="e">
        <f>#REF!*1.5/100</f>
        <v>#REF!</v>
      </c>
    </row>
    <row r="673" spans="1:11" ht="21">
      <c r="A673" s="1">
        <f t="shared" si="28"/>
        <v>4</v>
      </c>
      <c r="B673" s="2" t="s">
        <v>1590</v>
      </c>
      <c r="C673" s="17"/>
      <c r="D673" s="55" t="s">
        <v>173</v>
      </c>
      <c r="E673" s="79"/>
      <c r="F673" s="8" t="s">
        <v>1526</v>
      </c>
      <c r="G673" s="94" t="s">
        <v>732</v>
      </c>
      <c r="H673" s="20" t="s">
        <v>128</v>
      </c>
      <c r="I673" s="3">
        <v>100</v>
      </c>
      <c r="J673" s="152">
        <v>1.1088</v>
      </c>
      <c r="K673" s="61" t="e">
        <f>#REF!*1.5/100</f>
        <v>#REF!</v>
      </c>
    </row>
    <row r="674" spans="1:11" ht="21">
      <c r="A674" s="1">
        <f t="shared" si="28"/>
        <v>5</v>
      </c>
      <c r="B674" s="2" t="s">
        <v>1590</v>
      </c>
      <c r="C674" s="17"/>
      <c r="D674" s="55" t="s">
        <v>72</v>
      </c>
      <c r="E674" s="80"/>
      <c r="F674" s="8" t="s">
        <v>1526</v>
      </c>
      <c r="G674" s="94" t="s">
        <v>733</v>
      </c>
      <c r="H674" s="20"/>
      <c r="I674" s="3">
        <v>100</v>
      </c>
      <c r="J674" s="152">
        <v>1.1088</v>
      </c>
      <c r="K674" s="61" t="e">
        <f>#REF!*1.5/100</f>
        <v>#REF!</v>
      </c>
    </row>
    <row r="675" spans="1:11" ht="21">
      <c r="A675" s="1">
        <f t="shared" si="28"/>
        <v>6</v>
      </c>
      <c r="B675" s="2" t="s">
        <v>1590</v>
      </c>
      <c r="C675" s="74" t="s">
        <v>1514</v>
      </c>
      <c r="D675" s="55" t="s">
        <v>1517</v>
      </c>
      <c r="E675" s="33"/>
      <c r="F675" s="8" t="s">
        <v>1526</v>
      </c>
      <c r="G675" s="94" t="s">
        <v>734</v>
      </c>
      <c r="H675" s="20"/>
      <c r="I675" s="3">
        <v>100</v>
      </c>
      <c r="J675" s="152">
        <v>1.1088</v>
      </c>
      <c r="K675" s="61" t="e">
        <f>#REF!*1.5/100</f>
        <v>#REF!</v>
      </c>
    </row>
    <row r="676" spans="1:11" ht="18">
      <c r="A676" s="1">
        <f t="shared" si="28"/>
        <v>7</v>
      </c>
      <c r="B676" s="2" t="s">
        <v>1590</v>
      </c>
      <c r="C676" s="17"/>
      <c r="D676" s="55" t="s">
        <v>1626</v>
      </c>
      <c r="E676" s="32"/>
      <c r="F676" s="8" t="s">
        <v>1529</v>
      </c>
      <c r="G676" s="94" t="s">
        <v>735</v>
      </c>
      <c r="H676" s="20"/>
      <c r="I676" s="3">
        <v>100</v>
      </c>
      <c r="J676" s="152">
        <v>1.1088</v>
      </c>
      <c r="K676" s="61" t="e">
        <f>#REF!*1.5/100</f>
        <v>#REF!</v>
      </c>
    </row>
    <row r="677" spans="1:11" ht="21">
      <c r="A677" s="1">
        <f t="shared" si="28"/>
        <v>8</v>
      </c>
      <c r="B677" s="2" t="s">
        <v>1590</v>
      </c>
      <c r="C677" s="17"/>
      <c r="D677" s="55" t="s">
        <v>1515</v>
      </c>
      <c r="E677" s="33"/>
      <c r="F677" s="8" t="s">
        <v>1526</v>
      </c>
      <c r="G677" s="94" t="s">
        <v>736</v>
      </c>
      <c r="H677" s="20"/>
      <c r="I677" s="3">
        <v>100</v>
      </c>
      <c r="J677" s="152">
        <v>1.1088</v>
      </c>
      <c r="K677" s="61" t="e">
        <f>#REF!*1.5/100</f>
        <v>#REF!</v>
      </c>
    </row>
    <row r="678" spans="1:11" ht="18">
      <c r="A678" s="1">
        <f t="shared" si="28"/>
        <v>9</v>
      </c>
      <c r="B678" s="2" t="s">
        <v>1590</v>
      </c>
      <c r="C678" s="17"/>
      <c r="D678" s="55" t="s">
        <v>1523</v>
      </c>
      <c r="E678" s="32"/>
      <c r="F678" s="8" t="s">
        <v>1529</v>
      </c>
      <c r="G678" s="94" t="s">
        <v>737</v>
      </c>
      <c r="H678" s="20"/>
      <c r="I678" s="3">
        <v>100</v>
      </c>
      <c r="J678" s="152">
        <v>1.1088</v>
      </c>
      <c r="K678" s="61" t="e">
        <f>#REF!*1.5/100</f>
        <v>#REF!</v>
      </c>
    </row>
    <row r="679" spans="1:11" ht="21">
      <c r="A679" s="1">
        <f t="shared" si="28"/>
        <v>10</v>
      </c>
      <c r="B679" s="2" t="s">
        <v>1590</v>
      </c>
      <c r="C679" s="122" t="s">
        <v>1059</v>
      </c>
      <c r="D679" s="58" t="s">
        <v>738</v>
      </c>
      <c r="E679" s="30"/>
      <c r="F679" s="25" t="s">
        <v>1526</v>
      </c>
      <c r="G679" s="94" t="s">
        <v>739</v>
      </c>
      <c r="H679" s="20"/>
      <c r="I679" s="3">
        <v>100</v>
      </c>
      <c r="J679" s="152">
        <v>1.1088</v>
      </c>
      <c r="K679" s="61" t="e">
        <f>#REF!*5.6/48</f>
        <v>#REF!</v>
      </c>
    </row>
    <row r="680" spans="1:11" ht="21">
      <c r="A680" s="1">
        <f t="shared" si="28"/>
        <v>11</v>
      </c>
      <c r="B680" s="2" t="s">
        <v>1590</v>
      </c>
      <c r="C680" s="17"/>
      <c r="D680" s="55" t="s">
        <v>1540</v>
      </c>
      <c r="E680" s="33"/>
      <c r="F680" s="25" t="s">
        <v>1526</v>
      </c>
      <c r="G680" s="94" t="s">
        <v>740</v>
      </c>
      <c r="H680" s="20"/>
      <c r="I680" s="3">
        <v>100</v>
      </c>
      <c r="J680" s="152">
        <v>1.1088</v>
      </c>
      <c r="K680" s="61" t="e">
        <f>#REF!*1.5/100</f>
        <v>#REF!</v>
      </c>
    </row>
    <row r="681" spans="1:11" s="42" customFormat="1" ht="21">
      <c r="A681" s="1">
        <f t="shared" si="28"/>
        <v>12</v>
      </c>
      <c r="B681" s="2" t="s">
        <v>1590</v>
      </c>
      <c r="C681" s="17"/>
      <c r="D681" s="55" t="s">
        <v>1631</v>
      </c>
      <c r="E681" s="33"/>
      <c r="F681" s="25" t="s">
        <v>1526</v>
      </c>
      <c r="G681" s="94" t="s">
        <v>741</v>
      </c>
      <c r="H681" s="20"/>
      <c r="I681" s="3">
        <v>100</v>
      </c>
      <c r="J681" s="152">
        <v>1.1088</v>
      </c>
      <c r="K681" s="61" t="e">
        <f>#REF!*1.5/100</f>
        <v>#REF!</v>
      </c>
    </row>
    <row r="682" spans="1:11" ht="18">
      <c r="A682" s="1">
        <f t="shared" si="28"/>
        <v>13</v>
      </c>
      <c r="B682" s="2" t="s">
        <v>1590</v>
      </c>
      <c r="C682" s="17"/>
      <c r="D682" s="55" t="s">
        <v>1542</v>
      </c>
      <c r="E682" s="67"/>
      <c r="F682" s="25" t="s">
        <v>1529</v>
      </c>
      <c r="G682" s="94" t="s">
        <v>742</v>
      </c>
      <c r="H682" s="20"/>
      <c r="I682" s="3">
        <v>100</v>
      </c>
      <c r="J682" s="152">
        <v>1.1088</v>
      </c>
      <c r="K682" s="61" t="e">
        <f>#REF!*1.5/100</f>
        <v>#REF!</v>
      </c>
    </row>
    <row r="683" spans="1:11" ht="21">
      <c r="A683" s="1">
        <f t="shared" si="28"/>
        <v>14</v>
      </c>
      <c r="B683" s="2" t="s">
        <v>1590</v>
      </c>
      <c r="C683" s="17"/>
      <c r="D683" s="55" t="s">
        <v>1516</v>
      </c>
      <c r="E683" s="33"/>
      <c r="F683" s="25" t="s">
        <v>1526</v>
      </c>
      <c r="G683" s="94" t="s">
        <v>744</v>
      </c>
      <c r="H683" s="20"/>
      <c r="I683" s="3">
        <v>100</v>
      </c>
      <c r="J683" s="152">
        <v>1.1088</v>
      </c>
      <c r="K683" s="61" t="e">
        <f>#REF!*1.5/100</f>
        <v>#REF!</v>
      </c>
    </row>
    <row r="684" spans="1:11" ht="21">
      <c r="A684" s="1">
        <f t="shared" si="28"/>
        <v>15</v>
      </c>
      <c r="B684" s="2" t="s">
        <v>1590</v>
      </c>
      <c r="C684" s="17"/>
      <c r="D684" s="55" t="s">
        <v>1625</v>
      </c>
      <c r="E684" s="32"/>
      <c r="F684" s="25" t="s">
        <v>1526</v>
      </c>
      <c r="G684" s="94" t="s">
        <v>745</v>
      </c>
      <c r="H684" s="20"/>
      <c r="I684" s="3">
        <v>100</v>
      </c>
      <c r="J684" s="152">
        <v>1.1088</v>
      </c>
      <c r="K684" s="61" t="e">
        <f>#REF!*1.5/100</f>
        <v>#REF!</v>
      </c>
    </row>
    <row r="685" spans="1:11" ht="21">
      <c r="A685" s="1">
        <f t="shared" si="28"/>
        <v>16</v>
      </c>
      <c r="B685" s="2" t="s">
        <v>1590</v>
      </c>
      <c r="C685" s="74" t="s">
        <v>1514</v>
      </c>
      <c r="D685" s="55" t="s">
        <v>1537</v>
      </c>
      <c r="E685" s="64"/>
      <c r="F685" s="25" t="s">
        <v>1526</v>
      </c>
      <c r="G685" s="94" t="s">
        <v>746</v>
      </c>
      <c r="H685" s="20"/>
      <c r="I685" s="3">
        <v>100</v>
      </c>
      <c r="J685" s="152">
        <v>1.1088</v>
      </c>
      <c r="K685" s="61" t="e">
        <f>#REF!*1.5/100</f>
        <v>#REF!</v>
      </c>
    </row>
    <row r="686" spans="1:11" ht="21">
      <c r="A686" s="1">
        <f t="shared" si="28"/>
        <v>17</v>
      </c>
      <c r="B686" s="2" t="s">
        <v>1590</v>
      </c>
      <c r="C686" s="17"/>
      <c r="D686" s="55" t="s">
        <v>1546</v>
      </c>
      <c r="E686" s="51" t="s">
        <v>76</v>
      </c>
      <c r="F686" s="25" t="s">
        <v>1526</v>
      </c>
      <c r="G686" s="94" t="s">
        <v>747</v>
      </c>
      <c r="H686" s="20"/>
      <c r="I686" s="3">
        <v>100</v>
      </c>
      <c r="J686" s="152">
        <v>1.1088</v>
      </c>
      <c r="K686" s="61" t="e">
        <f>#REF!*1.5/100</f>
        <v>#REF!</v>
      </c>
    </row>
    <row r="687" spans="1:11" ht="21">
      <c r="A687" s="1">
        <f t="shared" si="28"/>
        <v>18</v>
      </c>
      <c r="B687" s="2" t="s">
        <v>1590</v>
      </c>
      <c r="C687" s="74" t="s">
        <v>1514</v>
      </c>
      <c r="D687" s="55" t="s">
        <v>174</v>
      </c>
      <c r="E687" s="51" t="s">
        <v>76</v>
      </c>
      <c r="F687" s="8" t="s">
        <v>1526</v>
      </c>
      <c r="G687" s="94" t="s">
        <v>748</v>
      </c>
      <c r="H687" s="20" t="s">
        <v>128</v>
      </c>
      <c r="I687" s="3">
        <v>100</v>
      </c>
      <c r="J687" s="152">
        <v>1.1088</v>
      </c>
      <c r="K687" s="61" t="e">
        <f>#REF!*1.5/100</f>
        <v>#REF!</v>
      </c>
    </row>
    <row r="688" spans="1:11" ht="18">
      <c r="A688" s="1">
        <f t="shared" si="28"/>
        <v>19</v>
      </c>
      <c r="B688" s="2" t="s">
        <v>1590</v>
      </c>
      <c r="C688" s="17"/>
      <c r="D688" s="55" t="s">
        <v>24</v>
      </c>
      <c r="E688" s="33"/>
      <c r="F688" s="8" t="s">
        <v>1529</v>
      </c>
      <c r="G688" s="94" t="s">
        <v>749</v>
      </c>
      <c r="H688" s="20"/>
      <c r="I688" s="3">
        <v>100</v>
      </c>
      <c r="J688" s="152">
        <v>1.1088</v>
      </c>
      <c r="K688" s="61" t="e">
        <f>#REF!*1.5/100</f>
        <v>#REF!</v>
      </c>
    </row>
    <row r="689" spans="1:12" s="42" customFormat="1" ht="60" customHeight="1">
      <c r="A689" s="1">
        <f t="shared" si="28"/>
        <v>20</v>
      </c>
      <c r="B689" s="142"/>
      <c r="C689" s="142"/>
      <c r="D689" s="142"/>
      <c r="E689" s="49"/>
      <c r="F689" s="161" t="s">
        <v>376</v>
      </c>
      <c r="G689" s="161"/>
      <c r="H689" s="161"/>
      <c r="I689" s="162"/>
      <c r="J689" s="130" t="s">
        <v>376</v>
      </c>
      <c r="K689" s="130"/>
      <c r="L689" s="130"/>
    </row>
    <row r="690" spans="1:12" ht="21">
      <c r="A690" s="1">
        <f t="shared" si="28"/>
        <v>21</v>
      </c>
      <c r="B690" s="2" t="s">
        <v>1506</v>
      </c>
      <c r="C690" s="65"/>
      <c r="D690" s="55" t="s">
        <v>371</v>
      </c>
      <c r="E690" s="64"/>
      <c r="F690" s="8" t="s">
        <v>1526</v>
      </c>
      <c r="G690" s="94" t="s">
        <v>869</v>
      </c>
      <c r="H690" s="20" t="s">
        <v>348</v>
      </c>
      <c r="I690" s="3">
        <v>100</v>
      </c>
      <c r="J690" s="152">
        <v>1.008</v>
      </c>
      <c r="K690" s="61" t="e">
        <f>#REF!*2.3/100</f>
        <v>#REF!</v>
      </c>
    </row>
    <row r="691" spans="1:12" ht="69.75">
      <c r="A691" s="141" t="s">
        <v>1572</v>
      </c>
      <c r="B691" s="2" t="s">
        <v>1506</v>
      </c>
      <c r="C691" s="65"/>
      <c r="D691" s="55" t="s">
        <v>372</v>
      </c>
      <c r="E691" s="64"/>
      <c r="F691" s="8" t="s">
        <v>1526</v>
      </c>
      <c r="G691" s="94" t="s">
        <v>870</v>
      </c>
      <c r="H691" s="20" t="s">
        <v>348</v>
      </c>
      <c r="I691" s="3">
        <v>100</v>
      </c>
      <c r="J691" s="152">
        <v>1.008</v>
      </c>
      <c r="K691" s="61" t="e">
        <f>#REF!*2.3/100</f>
        <v>#REF!</v>
      </c>
    </row>
    <row r="692" spans="1:12" ht="21">
      <c r="A692" s="1">
        <v>1</v>
      </c>
      <c r="B692" s="2" t="s">
        <v>1506</v>
      </c>
      <c r="C692" s="65"/>
      <c r="D692" s="55" t="s">
        <v>1626</v>
      </c>
      <c r="E692" s="31"/>
      <c r="F692" s="8" t="s">
        <v>1526</v>
      </c>
      <c r="G692" s="94" t="s">
        <v>871</v>
      </c>
      <c r="H692" s="20" t="s">
        <v>348</v>
      </c>
      <c r="I692" s="3">
        <v>100</v>
      </c>
      <c r="J692" s="152">
        <v>1.008</v>
      </c>
      <c r="K692" s="61" t="e">
        <f>#REF!*2.3/100</f>
        <v>#REF!</v>
      </c>
    </row>
    <row r="693" spans="1:12" ht="21">
      <c r="A693" s="1">
        <f>A692+1</f>
        <v>2</v>
      </c>
      <c r="B693" s="2" t="s">
        <v>1506</v>
      </c>
      <c r="C693" s="65"/>
      <c r="D693" s="55" t="s">
        <v>140</v>
      </c>
      <c r="E693" s="64"/>
      <c r="F693" s="8" t="s">
        <v>1526</v>
      </c>
      <c r="G693" s="94" t="s">
        <v>872</v>
      </c>
      <c r="H693" s="20" t="s">
        <v>348</v>
      </c>
      <c r="I693" s="3">
        <v>100</v>
      </c>
      <c r="J693" s="152">
        <v>1.008</v>
      </c>
      <c r="K693" s="61" t="e">
        <f>#REF!*2.3/100</f>
        <v>#REF!</v>
      </c>
    </row>
    <row r="694" spans="1:12" ht="21">
      <c r="A694" s="1">
        <f>A693+1</f>
        <v>3</v>
      </c>
      <c r="B694" s="2" t="s">
        <v>1506</v>
      </c>
      <c r="C694" s="65"/>
      <c r="D694" s="55" t="s">
        <v>370</v>
      </c>
      <c r="E694" s="32"/>
      <c r="F694" s="8" t="s">
        <v>1526</v>
      </c>
      <c r="G694" s="94" t="s">
        <v>873</v>
      </c>
      <c r="H694" s="20" t="s">
        <v>348</v>
      </c>
      <c r="I694" s="3">
        <v>100</v>
      </c>
      <c r="J694" s="152">
        <v>1.008</v>
      </c>
      <c r="K694" s="61" t="e">
        <f>#REF!*2.3/100</f>
        <v>#REF!</v>
      </c>
    </row>
    <row r="695" spans="1:12" ht="18">
      <c r="A695" s="1">
        <f>A694+1</f>
        <v>4</v>
      </c>
      <c r="B695" s="2" t="s">
        <v>1506</v>
      </c>
      <c r="C695" s="122" t="s">
        <v>1059</v>
      </c>
      <c r="D695" s="58" t="s">
        <v>1335</v>
      </c>
      <c r="E695" s="31"/>
      <c r="F695" s="8" t="s">
        <v>1510</v>
      </c>
      <c r="G695" s="94" t="s">
        <v>1336</v>
      </c>
      <c r="H695" s="20" t="s">
        <v>348</v>
      </c>
      <c r="I695" s="3">
        <v>100</v>
      </c>
      <c r="J695" s="152">
        <v>1.008</v>
      </c>
      <c r="K695" s="61" t="e">
        <f>#REF!*5.6/48</f>
        <v>#REF!</v>
      </c>
    </row>
    <row r="696" spans="1:12" ht="21">
      <c r="A696" s="1">
        <f>A695+1</f>
        <v>5</v>
      </c>
      <c r="B696" s="2" t="s">
        <v>1506</v>
      </c>
      <c r="C696" s="65"/>
      <c r="D696" s="55" t="s">
        <v>373</v>
      </c>
      <c r="E696" s="32"/>
      <c r="F696" s="8" t="s">
        <v>1526</v>
      </c>
      <c r="G696" s="94" t="s">
        <v>874</v>
      </c>
      <c r="H696" s="20" t="s">
        <v>348</v>
      </c>
      <c r="I696" s="3">
        <v>100</v>
      </c>
      <c r="J696" s="152">
        <v>1.008</v>
      </c>
      <c r="K696" s="61" t="e">
        <f>#REF!*2.3/100</f>
        <v>#REF!</v>
      </c>
    </row>
    <row r="697" spans="1:12" ht="21">
      <c r="A697" s="1">
        <f>A696+1</f>
        <v>6</v>
      </c>
      <c r="B697" s="2" t="s">
        <v>1506</v>
      </c>
      <c r="C697" s="65"/>
      <c r="D697" s="125" t="s">
        <v>362</v>
      </c>
      <c r="E697" s="31"/>
      <c r="F697" s="8" t="s">
        <v>188</v>
      </c>
      <c r="G697" s="94" t="s">
        <v>875</v>
      </c>
      <c r="H697" s="20" t="s">
        <v>348</v>
      </c>
      <c r="I697" s="3">
        <v>100</v>
      </c>
      <c r="J697" s="152">
        <v>1.008</v>
      </c>
      <c r="K697" s="61" t="e">
        <f>#REF!*2.3/100</f>
        <v>#REF!</v>
      </c>
    </row>
    <row r="698" spans="1:12" ht="45">
      <c r="A698" s="1">
        <v>7</v>
      </c>
      <c r="B698" s="42"/>
      <c r="C698" s="42"/>
      <c r="D698" s="42"/>
      <c r="E698" s="49"/>
      <c r="F698" s="161" t="s">
        <v>78</v>
      </c>
      <c r="G698" s="161"/>
      <c r="H698" s="161"/>
      <c r="I698" s="162"/>
      <c r="J698" s="130" t="s">
        <v>78</v>
      </c>
      <c r="K698" s="130"/>
      <c r="L698" s="130"/>
    </row>
    <row r="699" spans="1:12" ht="21">
      <c r="A699" s="1">
        <v>8</v>
      </c>
      <c r="B699" s="2" t="s">
        <v>1506</v>
      </c>
      <c r="C699" s="18"/>
      <c r="D699" s="52" t="s">
        <v>113</v>
      </c>
      <c r="E699" s="32"/>
      <c r="F699" s="8" t="s">
        <v>114</v>
      </c>
      <c r="G699" s="94" t="s">
        <v>851</v>
      </c>
      <c r="H699" s="20"/>
      <c r="I699" s="3">
        <v>100</v>
      </c>
      <c r="J699" s="152">
        <v>0.90720000000000012</v>
      </c>
      <c r="K699" s="61" t="e">
        <f>#REF!*2.3/100</f>
        <v>#REF!</v>
      </c>
    </row>
    <row r="700" spans="1:12" ht="21">
      <c r="A700" s="42"/>
      <c r="B700" s="2" t="s">
        <v>1506</v>
      </c>
      <c r="C700" s="18"/>
      <c r="D700" s="52" t="s">
        <v>87</v>
      </c>
      <c r="E700" s="51" t="s">
        <v>76</v>
      </c>
      <c r="F700" s="8" t="s">
        <v>625</v>
      </c>
      <c r="G700" s="94" t="s">
        <v>852</v>
      </c>
      <c r="H700" s="20"/>
      <c r="I700" s="3">
        <v>100</v>
      </c>
      <c r="J700" s="152">
        <v>0.90720000000000012</v>
      </c>
      <c r="K700" s="61" t="e">
        <f>#REF!*2.3/100</f>
        <v>#REF!</v>
      </c>
    </row>
    <row r="701" spans="1:12" ht="31.5">
      <c r="A701" s="1">
        <v>9</v>
      </c>
      <c r="B701" s="2" t="s">
        <v>1506</v>
      </c>
      <c r="C701" s="18"/>
      <c r="D701" s="52" t="s">
        <v>44</v>
      </c>
      <c r="E701" s="51" t="s">
        <v>76</v>
      </c>
      <c r="F701" s="8" t="s">
        <v>626</v>
      </c>
      <c r="G701" s="94" t="s">
        <v>853</v>
      </c>
      <c r="H701" s="20" t="s">
        <v>128</v>
      </c>
      <c r="I701" s="3">
        <v>100</v>
      </c>
      <c r="J701" s="152">
        <v>0.90720000000000012</v>
      </c>
      <c r="K701" s="61" t="e">
        <f>#REF!*2.3/100</f>
        <v>#REF!</v>
      </c>
    </row>
    <row r="702" spans="1:12" ht="21">
      <c r="A702" s="1">
        <f t="shared" ref="A702:A728" si="29">A701+1</f>
        <v>10</v>
      </c>
      <c r="B702" s="2" t="s">
        <v>1506</v>
      </c>
      <c r="C702" s="18"/>
      <c r="D702" s="52" t="s">
        <v>1612</v>
      </c>
      <c r="E702" s="51" t="s">
        <v>76</v>
      </c>
      <c r="F702" s="8" t="s">
        <v>188</v>
      </c>
      <c r="G702" s="94" t="s">
        <v>854</v>
      </c>
      <c r="H702" s="20"/>
      <c r="I702" s="3">
        <v>100</v>
      </c>
      <c r="J702" s="152">
        <v>0.90720000000000012</v>
      </c>
      <c r="K702" s="61" t="e">
        <f>#REF!*2.3/100</f>
        <v>#REF!</v>
      </c>
    </row>
    <row r="703" spans="1:12" ht="21">
      <c r="A703" s="1">
        <f t="shared" si="29"/>
        <v>11</v>
      </c>
      <c r="B703" s="2" t="s">
        <v>1506</v>
      </c>
      <c r="C703" s="18"/>
      <c r="D703" s="52" t="s">
        <v>88</v>
      </c>
      <c r="E703" s="32"/>
      <c r="F703" s="8" t="s">
        <v>188</v>
      </c>
      <c r="G703" s="94" t="s">
        <v>855</v>
      </c>
      <c r="H703" s="20"/>
      <c r="I703" s="3">
        <v>100</v>
      </c>
      <c r="J703" s="152">
        <v>0.90720000000000012</v>
      </c>
      <c r="K703" s="61" t="e">
        <f>#REF!*2.3/100</f>
        <v>#REF!</v>
      </c>
    </row>
    <row r="704" spans="1:12" ht="21">
      <c r="A704" s="1">
        <f t="shared" si="29"/>
        <v>12</v>
      </c>
      <c r="B704" s="2" t="s">
        <v>1506</v>
      </c>
      <c r="C704" s="65"/>
      <c r="D704" s="52" t="s">
        <v>1601</v>
      </c>
      <c r="E704" s="31"/>
      <c r="F704" s="8" t="s">
        <v>1526</v>
      </c>
      <c r="G704" s="94" t="s">
        <v>856</v>
      </c>
      <c r="H704" s="20" t="s">
        <v>128</v>
      </c>
      <c r="I704" s="3">
        <v>100</v>
      </c>
      <c r="J704" s="152">
        <v>0.90720000000000012</v>
      </c>
      <c r="K704" s="61" t="e">
        <f>#REF!*2.3/100</f>
        <v>#REF!</v>
      </c>
    </row>
    <row r="705" spans="1:11" ht="21">
      <c r="A705" s="1">
        <f t="shared" si="29"/>
        <v>13</v>
      </c>
      <c r="B705" s="2" t="s">
        <v>1506</v>
      </c>
      <c r="C705" s="18"/>
      <c r="D705" s="52" t="s">
        <v>1517</v>
      </c>
      <c r="E705" s="31"/>
      <c r="F705" s="8" t="s">
        <v>188</v>
      </c>
      <c r="G705" s="94" t="s">
        <v>857</v>
      </c>
      <c r="H705" s="20" t="s">
        <v>128</v>
      </c>
      <c r="I705" s="3">
        <v>100</v>
      </c>
      <c r="J705" s="152">
        <v>0.90720000000000012</v>
      </c>
      <c r="K705" s="61" t="e">
        <f>#REF!*2.3/100</f>
        <v>#REF!</v>
      </c>
    </row>
    <row r="706" spans="1:11" ht="21">
      <c r="A706" s="1">
        <f t="shared" si="29"/>
        <v>14</v>
      </c>
      <c r="B706" s="2" t="s">
        <v>1506</v>
      </c>
      <c r="C706" s="18"/>
      <c r="D706" s="52" t="s">
        <v>1543</v>
      </c>
      <c r="E706" s="51" t="s">
        <v>76</v>
      </c>
      <c r="F706" s="8" t="s">
        <v>1526</v>
      </c>
      <c r="G706" s="94" t="s">
        <v>858</v>
      </c>
      <c r="H706" s="20" t="s">
        <v>270</v>
      </c>
      <c r="I706" s="3">
        <v>100</v>
      </c>
      <c r="J706" s="152">
        <v>0.90720000000000012</v>
      </c>
      <c r="K706" s="61" t="e">
        <f>#REF!*2.3/100</f>
        <v>#REF!</v>
      </c>
    </row>
    <row r="707" spans="1:11" ht="21">
      <c r="A707" s="1">
        <f t="shared" si="29"/>
        <v>15</v>
      </c>
      <c r="B707" s="2" t="s">
        <v>1506</v>
      </c>
      <c r="C707" s="18"/>
      <c r="D707" s="52" t="s">
        <v>152</v>
      </c>
      <c r="E707" s="51" t="s">
        <v>76</v>
      </c>
      <c r="F707" s="8" t="s">
        <v>1526</v>
      </c>
      <c r="G707" s="94" t="s">
        <v>859</v>
      </c>
      <c r="H707" s="20" t="s">
        <v>128</v>
      </c>
      <c r="I707" s="3">
        <v>100</v>
      </c>
      <c r="J707" s="152">
        <v>0.90720000000000012</v>
      </c>
      <c r="K707" s="61" t="e">
        <f>#REF!*2.3/100</f>
        <v>#REF!</v>
      </c>
    </row>
    <row r="708" spans="1:11" ht="21">
      <c r="A708" s="1">
        <f t="shared" si="29"/>
        <v>16</v>
      </c>
      <c r="B708" s="2" t="s">
        <v>1506</v>
      </c>
      <c r="C708" s="18"/>
      <c r="D708" s="52" t="s">
        <v>1515</v>
      </c>
      <c r="E708" s="32"/>
      <c r="F708" s="8" t="s">
        <v>1526</v>
      </c>
      <c r="G708" s="94" t="s">
        <v>860</v>
      </c>
      <c r="H708" s="20"/>
      <c r="I708" s="3">
        <v>100</v>
      </c>
      <c r="J708" s="152">
        <v>0.90720000000000012</v>
      </c>
      <c r="K708" s="61" t="e">
        <f>#REF!*2.3/100</f>
        <v>#REF!</v>
      </c>
    </row>
    <row r="709" spans="1:11" ht="18">
      <c r="A709" s="1">
        <f t="shared" si="29"/>
        <v>17</v>
      </c>
      <c r="B709" s="2" t="s">
        <v>1506</v>
      </c>
      <c r="C709" s="65"/>
      <c r="D709" s="52" t="s">
        <v>1523</v>
      </c>
      <c r="E709" s="51" t="s">
        <v>76</v>
      </c>
      <c r="F709" s="8" t="s">
        <v>1529</v>
      </c>
      <c r="G709" s="94" t="s">
        <v>861</v>
      </c>
      <c r="H709" s="20"/>
      <c r="I709" s="3">
        <v>100</v>
      </c>
      <c r="J709" s="152">
        <v>0.90720000000000012</v>
      </c>
      <c r="K709" s="61" t="e">
        <f>#REF!*2.3/100</f>
        <v>#REF!</v>
      </c>
    </row>
    <row r="710" spans="1:11" ht="21">
      <c r="A710" s="1">
        <f t="shared" si="29"/>
        <v>18</v>
      </c>
      <c r="B710" s="2" t="s">
        <v>1506</v>
      </c>
      <c r="C710" s="18"/>
      <c r="D710" s="52" t="s">
        <v>1544</v>
      </c>
      <c r="E710" s="32"/>
      <c r="F710" s="8" t="s">
        <v>1526</v>
      </c>
      <c r="G710" s="94" t="s">
        <v>862</v>
      </c>
      <c r="H710" s="20"/>
      <c r="I710" s="3">
        <v>100</v>
      </c>
      <c r="J710" s="152">
        <v>0.90720000000000012</v>
      </c>
      <c r="K710" s="61" t="e">
        <f>#REF!*2.3/100</f>
        <v>#REF!</v>
      </c>
    </row>
    <row r="711" spans="1:11" ht="21">
      <c r="A711" s="1">
        <f t="shared" si="29"/>
        <v>19</v>
      </c>
      <c r="B711" s="2" t="s">
        <v>1506</v>
      </c>
      <c r="C711" s="18"/>
      <c r="D711" s="52" t="s">
        <v>27</v>
      </c>
      <c r="E711" s="51" t="s">
        <v>76</v>
      </c>
      <c r="F711" s="8" t="s">
        <v>1518</v>
      </c>
      <c r="G711" s="94" t="s">
        <v>863</v>
      </c>
      <c r="H711" s="20"/>
      <c r="I711" s="3">
        <v>100</v>
      </c>
      <c r="J711" s="152">
        <v>0.90720000000000012</v>
      </c>
      <c r="K711" s="61" t="e">
        <f>#REF!*2.3/100</f>
        <v>#REF!</v>
      </c>
    </row>
    <row r="712" spans="1:11" ht="21">
      <c r="A712" s="1">
        <f t="shared" si="29"/>
        <v>20</v>
      </c>
      <c r="B712" s="2" t="s">
        <v>1506</v>
      </c>
      <c r="C712" s="18"/>
      <c r="D712" s="52" t="s">
        <v>1540</v>
      </c>
      <c r="E712" s="64"/>
      <c r="F712" s="8" t="s">
        <v>1526</v>
      </c>
      <c r="G712" s="94" t="s">
        <v>864</v>
      </c>
      <c r="H712" s="20"/>
      <c r="I712" s="3">
        <v>100</v>
      </c>
      <c r="J712" s="152">
        <v>0.90720000000000012</v>
      </c>
      <c r="K712" s="61" t="e">
        <f>#REF!*2.3/100</f>
        <v>#REF!</v>
      </c>
    </row>
    <row r="713" spans="1:11" ht="21">
      <c r="A713" s="1">
        <f t="shared" si="29"/>
        <v>21</v>
      </c>
      <c r="B713" s="2" t="s">
        <v>1506</v>
      </c>
      <c r="C713" s="122" t="s">
        <v>1059</v>
      </c>
      <c r="D713" s="58" t="s">
        <v>758</v>
      </c>
      <c r="E713" s="51" t="s">
        <v>76</v>
      </c>
      <c r="F713" s="8" t="s">
        <v>1526</v>
      </c>
      <c r="G713" s="94" t="s">
        <v>1337</v>
      </c>
      <c r="H713" s="20"/>
      <c r="I713" s="3">
        <v>100</v>
      </c>
      <c r="J713" s="152">
        <v>0.90720000000000012</v>
      </c>
      <c r="K713" s="61" t="e">
        <f>#REF!*5.6/48</f>
        <v>#REF!</v>
      </c>
    </row>
    <row r="714" spans="1:11" ht="21">
      <c r="A714" s="1">
        <f t="shared" si="29"/>
        <v>22</v>
      </c>
      <c r="B714" s="2" t="s">
        <v>1506</v>
      </c>
      <c r="C714" s="65"/>
      <c r="D714" s="52" t="s">
        <v>1542</v>
      </c>
      <c r="E714" s="64"/>
      <c r="F714" s="8" t="s">
        <v>188</v>
      </c>
      <c r="G714" s="94" t="s">
        <v>865</v>
      </c>
      <c r="H714" s="20"/>
      <c r="I714" s="3">
        <v>100</v>
      </c>
      <c r="J714" s="152">
        <v>0.90720000000000012</v>
      </c>
      <c r="K714" s="61" t="e">
        <f>#REF!*2.3/100</f>
        <v>#REF!</v>
      </c>
    </row>
    <row r="715" spans="1:11" ht="21">
      <c r="A715" s="1">
        <f t="shared" si="29"/>
        <v>23</v>
      </c>
      <c r="B715" s="2" t="s">
        <v>1506</v>
      </c>
      <c r="C715" s="18"/>
      <c r="D715" s="52" t="s">
        <v>1516</v>
      </c>
      <c r="E715" s="32"/>
      <c r="F715" s="8" t="s">
        <v>1526</v>
      </c>
      <c r="G715" s="94" t="s">
        <v>866</v>
      </c>
      <c r="H715" s="20"/>
      <c r="I715" s="3">
        <v>100</v>
      </c>
      <c r="J715" s="152">
        <v>0.90720000000000012</v>
      </c>
      <c r="K715" s="61" t="e">
        <f>#REF!*2.3/100</f>
        <v>#REF!</v>
      </c>
    </row>
    <row r="716" spans="1:11" ht="18">
      <c r="A716" s="1">
        <f t="shared" si="29"/>
        <v>24</v>
      </c>
      <c r="B716" s="2" t="s">
        <v>1506</v>
      </c>
      <c r="C716" s="18"/>
      <c r="D716" s="52" t="s">
        <v>1537</v>
      </c>
      <c r="E716" s="31"/>
      <c r="F716" s="8" t="s">
        <v>1529</v>
      </c>
      <c r="G716" s="94" t="s">
        <v>867</v>
      </c>
      <c r="H716" s="20"/>
      <c r="I716" s="3">
        <v>100</v>
      </c>
      <c r="J716" s="152">
        <v>0.90720000000000012</v>
      </c>
      <c r="K716" s="61" t="e">
        <f>#REF!*2.3/100</f>
        <v>#REF!</v>
      </c>
    </row>
    <row r="717" spans="1:11" ht="21">
      <c r="A717" s="1">
        <f t="shared" si="29"/>
        <v>25</v>
      </c>
      <c r="B717" s="2" t="s">
        <v>1506</v>
      </c>
      <c r="C717" s="18"/>
      <c r="D717" s="52" t="s">
        <v>1610</v>
      </c>
      <c r="E717" s="51" t="s">
        <v>76</v>
      </c>
      <c r="F717" s="8" t="s">
        <v>1526</v>
      </c>
      <c r="G717" s="94" t="s">
        <v>868</v>
      </c>
      <c r="H717" s="20"/>
      <c r="I717" s="3">
        <v>100</v>
      </c>
      <c r="J717" s="152">
        <v>0.90720000000000012</v>
      </c>
      <c r="K717" s="61" t="e">
        <f>#REF!*2.3/100</f>
        <v>#REF!</v>
      </c>
    </row>
    <row r="718" spans="1:11" ht="21">
      <c r="A718" s="1">
        <f t="shared" si="29"/>
        <v>26</v>
      </c>
      <c r="B718" s="2" t="s">
        <v>1506</v>
      </c>
      <c r="C718" s="65"/>
      <c r="D718" s="60" t="s">
        <v>249</v>
      </c>
      <c r="E718" s="51" t="s">
        <v>76</v>
      </c>
      <c r="F718" s="8" t="s">
        <v>188</v>
      </c>
      <c r="G718" s="94" t="s">
        <v>842</v>
      </c>
      <c r="H718" s="20" t="s">
        <v>128</v>
      </c>
      <c r="I718" s="3">
        <v>100</v>
      </c>
      <c r="J718" s="152">
        <v>0.90720000000000012</v>
      </c>
      <c r="K718" s="61" t="e">
        <f>#REF!*2.3/100</f>
        <v>#REF!</v>
      </c>
    </row>
    <row r="719" spans="1:11" s="42" customFormat="1" ht="21">
      <c r="A719" s="1">
        <f t="shared" si="29"/>
        <v>27</v>
      </c>
      <c r="B719" s="2" t="s">
        <v>1506</v>
      </c>
      <c r="C719" s="65"/>
      <c r="D719" s="60" t="s">
        <v>250</v>
      </c>
      <c r="E719" s="51" t="s">
        <v>76</v>
      </c>
      <c r="F719" s="8" t="s">
        <v>188</v>
      </c>
      <c r="G719" s="94" t="s">
        <v>843</v>
      </c>
      <c r="H719" s="20" t="s">
        <v>128</v>
      </c>
      <c r="I719" s="3">
        <v>100</v>
      </c>
      <c r="J719" s="152">
        <v>0.90720000000000012</v>
      </c>
      <c r="K719" s="61" t="e">
        <f>#REF!*2.3/100</f>
        <v>#REF!</v>
      </c>
    </row>
    <row r="720" spans="1:11" ht="21">
      <c r="A720" s="1">
        <f t="shared" si="29"/>
        <v>28</v>
      </c>
      <c r="B720" s="2" t="s">
        <v>1506</v>
      </c>
      <c r="C720" s="65"/>
      <c r="D720" s="60" t="s">
        <v>314</v>
      </c>
      <c r="E720" s="51" t="s">
        <v>76</v>
      </c>
      <c r="F720" s="8" t="s">
        <v>188</v>
      </c>
      <c r="G720" s="94" t="s">
        <v>844</v>
      </c>
      <c r="H720" s="20" t="s">
        <v>270</v>
      </c>
      <c r="I720" s="3">
        <v>100</v>
      </c>
      <c r="J720" s="152">
        <v>0.90720000000000012</v>
      </c>
      <c r="K720" s="61" t="e">
        <f>#REF!*2.3/100</f>
        <v>#REF!</v>
      </c>
    </row>
    <row r="721" spans="1:12" ht="21">
      <c r="A721" s="1">
        <f t="shared" si="29"/>
        <v>29</v>
      </c>
      <c r="B721" s="2" t="s">
        <v>1506</v>
      </c>
      <c r="C721" s="18"/>
      <c r="D721" s="60" t="s">
        <v>1532</v>
      </c>
      <c r="E721" s="51" t="s">
        <v>76</v>
      </c>
      <c r="F721" s="8" t="s">
        <v>1526</v>
      </c>
      <c r="G721" s="94" t="s">
        <v>845</v>
      </c>
      <c r="H721" s="20" t="s">
        <v>348</v>
      </c>
      <c r="I721" s="3">
        <v>100</v>
      </c>
      <c r="J721" s="152">
        <v>0.90720000000000012</v>
      </c>
      <c r="K721" s="61" t="e">
        <f>#REF!*2.3/100</f>
        <v>#REF!</v>
      </c>
    </row>
    <row r="722" spans="1:12" ht="21">
      <c r="A722" s="1">
        <f t="shared" si="29"/>
        <v>30</v>
      </c>
      <c r="B722" s="2" t="s">
        <v>1506</v>
      </c>
      <c r="C722" s="18"/>
      <c r="D722" s="60" t="s">
        <v>1581</v>
      </c>
      <c r="E722" s="51" t="s">
        <v>76</v>
      </c>
      <c r="F722" s="8" t="s">
        <v>188</v>
      </c>
      <c r="G722" s="94" t="s">
        <v>846</v>
      </c>
      <c r="H722" s="20" t="s">
        <v>348</v>
      </c>
      <c r="I722" s="3">
        <v>100</v>
      </c>
      <c r="J722" s="152">
        <v>0.90720000000000012</v>
      </c>
      <c r="K722" s="61" t="e">
        <f>#REF!*2.3/100</f>
        <v>#REF!</v>
      </c>
    </row>
    <row r="723" spans="1:12" ht="21">
      <c r="A723" s="1">
        <f t="shared" si="29"/>
        <v>31</v>
      </c>
      <c r="B723" s="2" t="s">
        <v>1506</v>
      </c>
      <c r="C723" s="18"/>
      <c r="D723" s="60" t="s">
        <v>1611</v>
      </c>
      <c r="E723" s="51" t="s">
        <v>76</v>
      </c>
      <c r="F723" s="8" t="s">
        <v>1526</v>
      </c>
      <c r="G723" s="94" t="s">
        <v>847</v>
      </c>
      <c r="H723" s="20"/>
      <c r="I723" s="3">
        <v>100</v>
      </c>
      <c r="J723" s="152">
        <v>0.90720000000000012</v>
      </c>
      <c r="K723" s="61" t="e">
        <f>#REF!*2.3/100</f>
        <v>#REF!</v>
      </c>
    </row>
    <row r="724" spans="1:12" ht="21">
      <c r="A724" s="1">
        <f t="shared" si="29"/>
        <v>32</v>
      </c>
      <c r="B724" s="2" t="s">
        <v>1506</v>
      </c>
      <c r="C724" s="18"/>
      <c r="D724" s="60" t="s">
        <v>1545</v>
      </c>
      <c r="E724" s="51" t="s">
        <v>76</v>
      </c>
      <c r="F724" s="8" t="s">
        <v>188</v>
      </c>
      <c r="G724" s="94" t="s">
        <v>848</v>
      </c>
      <c r="H724" s="20"/>
      <c r="I724" s="3">
        <v>100</v>
      </c>
      <c r="J724" s="152">
        <v>0.90720000000000012</v>
      </c>
      <c r="K724" s="61" t="e">
        <f>#REF!*2.3/100</f>
        <v>#REF!</v>
      </c>
    </row>
    <row r="725" spans="1:12" ht="21">
      <c r="A725" s="1">
        <f t="shared" si="29"/>
        <v>33</v>
      </c>
      <c r="B725" s="2" t="s">
        <v>1506</v>
      </c>
      <c r="C725" s="18"/>
      <c r="D725" s="60" t="s">
        <v>1533</v>
      </c>
      <c r="E725" s="51" t="s">
        <v>76</v>
      </c>
      <c r="F725" s="8" t="s">
        <v>1526</v>
      </c>
      <c r="G725" s="94" t="s">
        <v>849</v>
      </c>
      <c r="H725" s="20" t="s">
        <v>348</v>
      </c>
      <c r="I725" s="3">
        <v>100</v>
      </c>
      <c r="J725" s="152">
        <v>0.90720000000000012</v>
      </c>
      <c r="K725" s="61" t="e">
        <f>#REF!*2.3/100</f>
        <v>#REF!</v>
      </c>
    </row>
    <row r="726" spans="1:12" ht="21">
      <c r="A726" s="1">
        <f t="shared" si="29"/>
        <v>34</v>
      </c>
      <c r="B726" s="2" t="s">
        <v>1506</v>
      </c>
      <c r="C726" s="65"/>
      <c r="D726" s="60" t="s">
        <v>190</v>
      </c>
      <c r="E726" s="51" t="s">
        <v>76</v>
      </c>
      <c r="F726" s="8" t="s">
        <v>188</v>
      </c>
      <c r="G726" s="94" t="s">
        <v>850</v>
      </c>
      <c r="H726" s="20" t="s">
        <v>128</v>
      </c>
      <c r="I726" s="3">
        <v>100</v>
      </c>
      <c r="J726" s="154">
        <v>0.90720000000000012</v>
      </c>
      <c r="K726" s="61" t="e">
        <f>#REF!*2.3/100</f>
        <v>#REF!</v>
      </c>
    </row>
    <row r="727" spans="1:12" ht="44.25">
      <c r="A727" s="1">
        <f t="shared" si="29"/>
        <v>35</v>
      </c>
      <c r="B727" s="139"/>
      <c r="C727" s="139"/>
      <c r="D727" s="139"/>
      <c r="E727" s="139"/>
      <c r="F727" s="139"/>
      <c r="G727" s="139"/>
      <c r="H727" s="139"/>
      <c r="I727" s="140"/>
      <c r="J727" s="145"/>
      <c r="K727" s="61"/>
    </row>
    <row r="728" spans="1:12" ht="30" customHeight="1">
      <c r="A728" s="1">
        <f t="shared" si="29"/>
        <v>36</v>
      </c>
      <c r="B728" s="134"/>
      <c r="C728" s="134"/>
      <c r="D728" s="134"/>
      <c r="E728" s="49"/>
      <c r="F728" s="161" t="s">
        <v>1567</v>
      </c>
      <c r="G728" s="161"/>
      <c r="H728" s="161"/>
      <c r="I728" s="162"/>
      <c r="J728" s="130" t="s">
        <v>1567</v>
      </c>
      <c r="K728" s="130"/>
      <c r="L728" s="130"/>
    </row>
    <row r="729" spans="1:12" ht="44.25">
      <c r="A729" s="138" t="s">
        <v>443</v>
      </c>
      <c r="B729" s="2" t="s">
        <v>750</v>
      </c>
      <c r="C729" s="65"/>
      <c r="D729" s="58" t="s">
        <v>1612</v>
      </c>
      <c r="E729" s="51" t="s">
        <v>76</v>
      </c>
      <c r="F729" s="8" t="s">
        <v>1529</v>
      </c>
      <c r="G729" s="93" t="s">
        <v>751</v>
      </c>
      <c r="H729" s="20" t="s">
        <v>128</v>
      </c>
      <c r="I729" s="3">
        <v>48</v>
      </c>
      <c r="J729" s="152">
        <v>3.4272000000000005</v>
      </c>
      <c r="K729" s="61" t="e">
        <f>#REF!*5.6/48</f>
        <v>#REF!</v>
      </c>
    </row>
    <row r="730" spans="1:12" ht="116.25">
      <c r="A730" s="133" t="s">
        <v>436</v>
      </c>
      <c r="B730" s="2" t="s">
        <v>750</v>
      </c>
      <c r="C730" s="65"/>
      <c r="D730" s="58" t="s">
        <v>1601</v>
      </c>
      <c r="E730" s="51" t="s">
        <v>76</v>
      </c>
      <c r="F730" s="8" t="s">
        <v>1526</v>
      </c>
      <c r="G730" s="92" t="s">
        <v>752</v>
      </c>
      <c r="H730" s="20"/>
      <c r="I730" s="3">
        <v>48</v>
      </c>
      <c r="J730" s="152">
        <v>3.4272000000000005</v>
      </c>
      <c r="K730" s="61" t="e">
        <f>#REF!*5.6/48</f>
        <v>#REF!</v>
      </c>
    </row>
    <row r="731" spans="1:12" ht="21">
      <c r="A731" s="21">
        <v>1</v>
      </c>
      <c r="B731" s="2" t="s">
        <v>750</v>
      </c>
      <c r="C731" s="65"/>
      <c r="D731" s="58" t="s">
        <v>72</v>
      </c>
      <c r="E731" s="32"/>
      <c r="F731" s="8" t="s">
        <v>1526</v>
      </c>
      <c r="G731" s="93" t="s">
        <v>754</v>
      </c>
      <c r="H731" s="20"/>
      <c r="I731" s="3">
        <v>48</v>
      </c>
      <c r="J731" s="152">
        <v>3.4272000000000005</v>
      </c>
      <c r="K731" s="61" t="e">
        <f>#REF!*5.6/48</f>
        <v>#REF!</v>
      </c>
    </row>
    <row r="732" spans="1:12" ht="21">
      <c r="A732" s="21">
        <f>A731+1</f>
        <v>2</v>
      </c>
      <c r="B732" s="2" t="s">
        <v>750</v>
      </c>
      <c r="C732" s="65"/>
      <c r="D732" s="58" t="s">
        <v>1543</v>
      </c>
      <c r="E732" s="67"/>
      <c r="F732" s="24" t="s">
        <v>1526</v>
      </c>
      <c r="G732" s="93" t="s">
        <v>755</v>
      </c>
      <c r="H732" s="20"/>
      <c r="I732" s="3">
        <v>48</v>
      </c>
      <c r="J732" s="152">
        <v>3.4272000000000005</v>
      </c>
      <c r="K732" s="61" t="e">
        <f>#REF!*5.6/48</f>
        <v>#REF!</v>
      </c>
    </row>
    <row r="733" spans="1:12" ht="21">
      <c r="A733" s="21">
        <f t="shared" ref="A733:A742" si="30">A732+1</f>
        <v>3</v>
      </c>
      <c r="B733" s="2" t="s">
        <v>750</v>
      </c>
      <c r="C733" s="65"/>
      <c r="D733" s="58" t="s">
        <v>152</v>
      </c>
      <c r="E733" s="67"/>
      <c r="F733" s="24" t="s">
        <v>1526</v>
      </c>
      <c r="G733" s="93" t="s">
        <v>1371</v>
      </c>
      <c r="H733" s="20"/>
      <c r="I733" s="3">
        <v>48</v>
      </c>
      <c r="J733" s="152">
        <v>3.4272000000000005</v>
      </c>
      <c r="K733" s="61" t="e">
        <f>#REF!*5.6/48</f>
        <v>#REF!</v>
      </c>
    </row>
    <row r="734" spans="1:12" ht="21">
      <c r="A734" s="21">
        <f t="shared" si="30"/>
        <v>4</v>
      </c>
      <c r="B734" s="2"/>
      <c r="C734" s="122" t="s">
        <v>1059</v>
      </c>
      <c r="D734" s="58" t="s">
        <v>738</v>
      </c>
      <c r="E734" s="30"/>
      <c r="F734" s="8" t="s">
        <v>1526</v>
      </c>
      <c r="G734" s="93" t="s">
        <v>756</v>
      </c>
      <c r="H734" s="20"/>
      <c r="I734" s="3">
        <v>48</v>
      </c>
      <c r="J734" s="152">
        <v>3.4272000000000005</v>
      </c>
      <c r="K734" s="61" t="e">
        <f>#REF!*5.6/48</f>
        <v>#REF!</v>
      </c>
    </row>
    <row r="735" spans="1:12" ht="21">
      <c r="A735" s="21">
        <f t="shared" si="30"/>
        <v>5</v>
      </c>
      <c r="B735" s="2" t="s">
        <v>750</v>
      </c>
      <c r="C735" s="65"/>
      <c r="D735" s="58" t="s">
        <v>94</v>
      </c>
      <c r="E735" s="31"/>
      <c r="F735" s="8" t="s">
        <v>1526</v>
      </c>
      <c r="G735" s="92" t="s">
        <v>757</v>
      </c>
      <c r="H735" s="20"/>
      <c r="I735" s="3">
        <v>48</v>
      </c>
      <c r="J735" s="152">
        <v>3.4272000000000005</v>
      </c>
      <c r="K735" s="61" t="e">
        <f>#REF!*5.6/48</f>
        <v>#REF!</v>
      </c>
    </row>
    <row r="736" spans="1:12" ht="21">
      <c r="A736" s="21">
        <f t="shared" si="30"/>
        <v>6</v>
      </c>
      <c r="B736" s="2"/>
      <c r="C736" s="122" t="s">
        <v>1059</v>
      </c>
      <c r="D736" s="53" t="s">
        <v>758</v>
      </c>
      <c r="E736" s="31"/>
      <c r="F736" s="24" t="s">
        <v>1526</v>
      </c>
      <c r="G736" s="93" t="s">
        <v>759</v>
      </c>
      <c r="H736" s="20" t="s">
        <v>128</v>
      </c>
      <c r="I736" s="3">
        <v>48</v>
      </c>
      <c r="J736" s="152">
        <v>3.4272000000000005</v>
      </c>
      <c r="K736" s="61" t="e">
        <f>#REF!*5.6/48</f>
        <v>#REF!</v>
      </c>
    </row>
    <row r="737" spans="1:12" ht="21">
      <c r="A737" s="21">
        <f t="shared" si="30"/>
        <v>7</v>
      </c>
      <c r="B737" s="2" t="s">
        <v>750</v>
      </c>
      <c r="C737" s="65"/>
      <c r="D737" s="58" t="s">
        <v>1631</v>
      </c>
      <c r="E737" s="32"/>
      <c r="F737" s="24" t="s">
        <v>1526</v>
      </c>
      <c r="G737" s="92" t="s">
        <v>760</v>
      </c>
      <c r="H737" s="20"/>
      <c r="I737" s="3">
        <v>48</v>
      </c>
      <c r="J737" s="152">
        <v>3.4272000000000005</v>
      </c>
      <c r="K737" s="61" t="e">
        <f>#REF!*5.6/48</f>
        <v>#REF!</v>
      </c>
    </row>
    <row r="738" spans="1:12" ht="21">
      <c r="A738" s="21">
        <f t="shared" si="30"/>
        <v>8</v>
      </c>
      <c r="B738" s="2"/>
      <c r="C738" s="122" t="s">
        <v>1059</v>
      </c>
      <c r="D738" s="58" t="s">
        <v>743</v>
      </c>
      <c r="E738" s="33"/>
      <c r="F738" s="8" t="s">
        <v>1526</v>
      </c>
      <c r="G738" s="93" t="s">
        <v>1376</v>
      </c>
      <c r="H738" s="20" t="s">
        <v>270</v>
      </c>
      <c r="I738" s="3">
        <v>48</v>
      </c>
      <c r="J738" s="152">
        <v>3.4272000000000005</v>
      </c>
      <c r="K738" s="61" t="e">
        <f>#REF!*5.6/48</f>
        <v>#REF!</v>
      </c>
    </row>
    <row r="739" spans="1:12" ht="18">
      <c r="A739" s="21">
        <f t="shared" si="30"/>
        <v>9</v>
      </c>
      <c r="B739" s="2" t="s">
        <v>750</v>
      </c>
      <c r="C739" s="65"/>
      <c r="D739" s="58" t="s">
        <v>1542</v>
      </c>
      <c r="E739" s="51" t="s">
        <v>76</v>
      </c>
      <c r="F739" s="8" t="s">
        <v>1529</v>
      </c>
      <c r="G739" s="92" t="s">
        <v>761</v>
      </c>
      <c r="H739" s="20"/>
      <c r="I739" s="3">
        <v>48</v>
      </c>
      <c r="J739" s="152">
        <v>3.4272000000000005</v>
      </c>
      <c r="K739" s="61" t="e">
        <f>#REF!*5.6/48</f>
        <v>#REF!</v>
      </c>
    </row>
    <row r="740" spans="1:12" ht="21">
      <c r="A740" s="21">
        <f t="shared" si="30"/>
        <v>10</v>
      </c>
      <c r="B740" s="2" t="s">
        <v>750</v>
      </c>
      <c r="C740" s="65"/>
      <c r="D740" s="58" t="s">
        <v>95</v>
      </c>
      <c r="E740" s="32"/>
      <c r="F740" s="8" t="s">
        <v>1526</v>
      </c>
      <c r="G740" s="92" t="s">
        <v>762</v>
      </c>
      <c r="H740" s="20"/>
      <c r="I740" s="3">
        <v>48</v>
      </c>
      <c r="J740" s="152">
        <v>3.4272000000000005</v>
      </c>
      <c r="K740" s="61" t="e">
        <f>#REF!*5.6/48</f>
        <v>#REF!</v>
      </c>
    </row>
    <row r="741" spans="1:12" ht="30">
      <c r="A741" s="21">
        <f t="shared" si="30"/>
        <v>11</v>
      </c>
      <c r="B741" s="134"/>
      <c r="C741" s="134"/>
      <c r="D741" s="134"/>
      <c r="E741" s="49"/>
      <c r="F741" s="161" t="s">
        <v>341</v>
      </c>
      <c r="G741" s="161"/>
      <c r="H741" s="161"/>
      <c r="I741" s="162"/>
      <c r="J741" s="130" t="s">
        <v>341</v>
      </c>
      <c r="K741" s="130"/>
      <c r="L741" s="130"/>
    </row>
    <row r="742" spans="1:12" ht="18">
      <c r="A742" s="21">
        <f t="shared" si="30"/>
        <v>12</v>
      </c>
      <c r="B742" s="2" t="s">
        <v>750</v>
      </c>
      <c r="C742" s="65"/>
      <c r="D742" s="58" t="s">
        <v>1539</v>
      </c>
      <c r="E742" s="64"/>
      <c r="F742" s="8" t="s">
        <v>1529</v>
      </c>
      <c r="G742" s="93" t="s">
        <v>838</v>
      </c>
      <c r="H742" s="20" t="s">
        <v>348</v>
      </c>
      <c r="I742" s="3">
        <v>48</v>
      </c>
      <c r="J742" s="152">
        <v>3.4272000000000005</v>
      </c>
      <c r="K742" s="61" t="e">
        <f>#REF!*5.6/48</f>
        <v>#REF!</v>
      </c>
    </row>
    <row r="743" spans="1:12" ht="23.25">
      <c r="A743" s="133"/>
      <c r="B743" s="2"/>
      <c r="C743" s="122" t="s">
        <v>1059</v>
      </c>
      <c r="D743" s="58" t="s">
        <v>731</v>
      </c>
      <c r="E743" s="33"/>
      <c r="F743" s="8" t="s">
        <v>1526</v>
      </c>
      <c r="G743" s="93" t="s">
        <v>753</v>
      </c>
      <c r="H743" s="48" t="s">
        <v>270</v>
      </c>
      <c r="I743" s="3">
        <v>48</v>
      </c>
      <c r="J743" s="152">
        <v>3.4272000000000005</v>
      </c>
      <c r="K743" s="61" t="e">
        <f>#REF!*5.6/48</f>
        <v>#REF!</v>
      </c>
    </row>
    <row r="744" spans="1:12" ht="21">
      <c r="A744" s="21">
        <f>A742+1</f>
        <v>13</v>
      </c>
      <c r="B744" s="2" t="s">
        <v>750</v>
      </c>
      <c r="C744" s="65"/>
      <c r="D744" s="58" t="s">
        <v>173</v>
      </c>
      <c r="E744" s="32"/>
      <c r="F744" s="8" t="s">
        <v>1526</v>
      </c>
      <c r="G744" s="108" t="s">
        <v>839</v>
      </c>
      <c r="H744" s="20" t="s">
        <v>348</v>
      </c>
      <c r="I744" s="3">
        <v>48</v>
      </c>
      <c r="J744" s="152">
        <v>3.4272000000000005</v>
      </c>
      <c r="K744" s="61" t="e">
        <f>#REF!*5.6/48</f>
        <v>#REF!</v>
      </c>
    </row>
    <row r="745" spans="1:12" ht="18">
      <c r="A745" s="21">
        <f>A744+1</f>
        <v>14</v>
      </c>
      <c r="B745" s="2"/>
      <c r="C745" s="122" t="s">
        <v>1059</v>
      </c>
      <c r="D745" s="58" t="s">
        <v>1372</v>
      </c>
      <c r="E745" s="33"/>
      <c r="F745" s="8" t="s">
        <v>1529</v>
      </c>
      <c r="G745" s="108" t="s">
        <v>1373</v>
      </c>
      <c r="H745" s="48" t="s">
        <v>270</v>
      </c>
      <c r="I745" s="3">
        <v>48</v>
      </c>
      <c r="J745" s="152">
        <v>3.4272000000000005</v>
      </c>
      <c r="K745" s="61" t="e">
        <f>#REF!*5.6/48</f>
        <v>#REF!</v>
      </c>
    </row>
    <row r="746" spans="1:12" ht="21">
      <c r="A746" s="21">
        <f t="shared" ref="A746:A767" si="31">A745+1</f>
        <v>15</v>
      </c>
      <c r="B746" s="2" t="s">
        <v>750</v>
      </c>
      <c r="C746" s="65"/>
      <c r="D746" s="58" t="s">
        <v>72</v>
      </c>
      <c r="E746" s="32"/>
      <c r="F746" s="8" t="s">
        <v>1526</v>
      </c>
      <c r="G746" s="93" t="s">
        <v>754</v>
      </c>
      <c r="H746" s="48" t="s">
        <v>348</v>
      </c>
      <c r="I746" s="3">
        <v>48</v>
      </c>
      <c r="J746" s="152">
        <v>3.4272000000000005</v>
      </c>
      <c r="K746" s="61" t="e">
        <f>#REF!*5.6/48</f>
        <v>#REF!</v>
      </c>
    </row>
    <row r="747" spans="1:12" ht="21">
      <c r="A747" s="21">
        <f t="shared" si="31"/>
        <v>16</v>
      </c>
      <c r="B747" s="2" t="s">
        <v>750</v>
      </c>
      <c r="C747" s="65"/>
      <c r="D747" s="58" t="s">
        <v>1517</v>
      </c>
      <c r="E747" s="88" t="s">
        <v>76</v>
      </c>
      <c r="F747" s="8" t="s">
        <v>1526</v>
      </c>
      <c r="G747" s="93" t="s">
        <v>840</v>
      </c>
      <c r="H747" s="20" t="s">
        <v>348</v>
      </c>
      <c r="I747" s="3">
        <v>48</v>
      </c>
      <c r="J747" s="152">
        <v>3.4272000000000005</v>
      </c>
      <c r="K747" s="61" t="e">
        <f>#REF!*5.6/48</f>
        <v>#REF!</v>
      </c>
    </row>
    <row r="748" spans="1:12" ht="21">
      <c r="A748" s="21">
        <f t="shared" si="31"/>
        <v>17</v>
      </c>
      <c r="B748" s="2" t="s">
        <v>750</v>
      </c>
      <c r="C748" s="65"/>
      <c r="D748" s="58" t="s">
        <v>168</v>
      </c>
      <c r="E748" s="33"/>
      <c r="F748" s="8" t="s">
        <v>188</v>
      </c>
      <c r="G748" s="93" t="s">
        <v>841</v>
      </c>
      <c r="H748" s="20" t="s">
        <v>348</v>
      </c>
      <c r="I748" s="3">
        <v>48</v>
      </c>
      <c r="J748" s="152">
        <v>3.4272000000000005</v>
      </c>
      <c r="K748" s="61" t="e">
        <f>#REF!*5.6/48</f>
        <v>#REF!</v>
      </c>
    </row>
    <row r="749" spans="1:12" ht="18">
      <c r="A749" s="21">
        <f t="shared" si="31"/>
        <v>18</v>
      </c>
      <c r="B749" s="2" t="s">
        <v>750</v>
      </c>
      <c r="C749" s="65"/>
      <c r="D749" s="58" t="s">
        <v>375</v>
      </c>
      <c r="E749" s="32"/>
      <c r="F749" s="8" t="s">
        <v>1529</v>
      </c>
      <c r="G749" s="93" t="s">
        <v>835</v>
      </c>
      <c r="H749" s="20" t="s">
        <v>348</v>
      </c>
      <c r="I749" s="3">
        <v>48</v>
      </c>
      <c r="J749" s="152">
        <v>3.4272000000000005</v>
      </c>
      <c r="K749" s="61" t="e">
        <f>#REF!*5.6/48</f>
        <v>#REF!</v>
      </c>
    </row>
    <row r="750" spans="1:12" ht="21">
      <c r="A750" s="21">
        <f t="shared" si="31"/>
        <v>19</v>
      </c>
      <c r="B750" s="2" t="s">
        <v>750</v>
      </c>
      <c r="C750" s="65"/>
      <c r="D750" s="58" t="s">
        <v>1515</v>
      </c>
      <c r="E750" s="51" t="s">
        <v>76</v>
      </c>
      <c r="F750" s="24" t="s">
        <v>1526</v>
      </c>
      <c r="G750" s="93" t="s">
        <v>836</v>
      </c>
      <c r="H750" s="20" t="s">
        <v>348</v>
      </c>
      <c r="I750" s="3">
        <v>48</v>
      </c>
      <c r="J750" s="152">
        <v>3.4272000000000005</v>
      </c>
      <c r="K750" s="61" t="e">
        <f>#REF!*5.6/48</f>
        <v>#REF!</v>
      </c>
    </row>
    <row r="751" spans="1:12" ht="21">
      <c r="A751" s="21">
        <f t="shared" si="31"/>
        <v>20</v>
      </c>
      <c r="B751" s="2" t="s">
        <v>750</v>
      </c>
      <c r="C751" s="65"/>
      <c r="D751" s="58" t="s">
        <v>1531</v>
      </c>
      <c r="E751" s="67"/>
      <c r="F751" s="8" t="s">
        <v>1526</v>
      </c>
      <c r="G751" s="93" t="s">
        <v>837</v>
      </c>
      <c r="H751" s="48" t="s">
        <v>348</v>
      </c>
      <c r="I751" s="3">
        <v>48</v>
      </c>
      <c r="J751" s="152">
        <v>3.4272000000000005</v>
      </c>
      <c r="K751" s="61" t="e">
        <f>#REF!*5.6/48</f>
        <v>#REF!</v>
      </c>
    </row>
    <row r="752" spans="1:12" ht="21">
      <c r="A752" s="21">
        <f t="shared" si="31"/>
        <v>21</v>
      </c>
      <c r="B752" s="2" t="s">
        <v>750</v>
      </c>
      <c r="C752" s="65"/>
      <c r="D752" s="58" t="s">
        <v>1516</v>
      </c>
      <c r="E752" s="32"/>
      <c r="F752" s="8" t="s">
        <v>1526</v>
      </c>
      <c r="G752" s="92" t="s">
        <v>832</v>
      </c>
      <c r="H752" s="20" t="s">
        <v>348</v>
      </c>
      <c r="I752" s="3">
        <v>48</v>
      </c>
      <c r="J752" s="152">
        <v>3.4272000000000005</v>
      </c>
      <c r="K752" s="61" t="e">
        <f>#REF!*5.6/48</f>
        <v>#REF!</v>
      </c>
    </row>
    <row r="753" spans="1:12" ht="18">
      <c r="A753" s="21">
        <f t="shared" si="31"/>
        <v>22</v>
      </c>
      <c r="B753" s="2"/>
      <c r="C753" s="122" t="s">
        <v>1059</v>
      </c>
      <c r="D753" s="58" t="s">
        <v>1374</v>
      </c>
      <c r="E753" s="32"/>
      <c r="F753" s="8" t="s">
        <v>1529</v>
      </c>
      <c r="G753" s="93" t="s">
        <v>1375</v>
      </c>
      <c r="H753" s="48" t="s">
        <v>348</v>
      </c>
      <c r="I753" s="3">
        <v>48</v>
      </c>
      <c r="J753" s="152">
        <v>3.4272000000000005</v>
      </c>
      <c r="K753" s="61" t="e">
        <f>#REF!*5.6/48</f>
        <v>#REF!</v>
      </c>
    </row>
    <row r="754" spans="1:12" ht="21">
      <c r="A754" s="21">
        <f t="shared" si="31"/>
        <v>23</v>
      </c>
      <c r="B754" s="2" t="s">
        <v>750</v>
      </c>
      <c r="C754" s="65"/>
      <c r="D754" s="58" t="s">
        <v>1625</v>
      </c>
      <c r="E754" s="51" t="s">
        <v>76</v>
      </c>
      <c r="F754" s="8" t="s">
        <v>1526</v>
      </c>
      <c r="G754" s="93" t="s">
        <v>833</v>
      </c>
      <c r="H754" s="48" t="s">
        <v>348</v>
      </c>
      <c r="I754" s="3">
        <v>48</v>
      </c>
      <c r="J754" s="152">
        <v>3.4272000000000005</v>
      </c>
      <c r="K754" s="61" t="e">
        <f>#REF!*5.6/48</f>
        <v>#REF!</v>
      </c>
    </row>
    <row r="755" spans="1:12" ht="21">
      <c r="A755" s="21">
        <f t="shared" si="31"/>
        <v>24</v>
      </c>
      <c r="B755" s="2" t="s">
        <v>750</v>
      </c>
      <c r="C755" s="65"/>
      <c r="D755" s="58" t="s">
        <v>1546</v>
      </c>
      <c r="E755" s="88" t="s">
        <v>76</v>
      </c>
      <c r="F755" s="8" t="s">
        <v>1526</v>
      </c>
      <c r="G755" s="92" t="s">
        <v>834</v>
      </c>
      <c r="H755" s="48" t="s">
        <v>348</v>
      </c>
      <c r="I755" s="3">
        <v>48</v>
      </c>
      <c r="J755" s="152">
        <v>3.4272000000000005</v>
      </c>
      <c r="K755" s="61" t="e">
        <f>#REF!*5.6/48</f>
        <v>#REF!</v>
      </c>
    </row>
    <row r="756" spans="1:12" ht="31.5">
      <c r="A756" s="21">
        <f t="shared" si="31"/>
        <v>25</v>
      </c>
      <c r="B756" s="2"/>
      <c r="C756" s="122" t="s">
        <v>1059</v>
      </c>
      <c r="D756" s="58" t="s">
        <v>383</v>
      </c>
      <c r="E756" s="33"/>
      <c r="F756" s="45" t="s">
        <v>1389</v>
      </c>
      <c r="G756" s="93" t="s">
        <v>1390</v>
      </c>
      <c r="H756" s="48" t="s">
        <v>348</v>
      </c>
      <c r="I756" s="3">
        <v>48</v>
      </c>
      <c r="J756" s="152">
        <v>3.4272000000000005</v>
      </c>
      <c r="K756" s="61" t="e">
        <f>#REF!*5.6/48</f>
        <v>#REF!</v>
      </c>
    </row>
    <row r="757" spans="1:12" ht="31.5">
      <c r="A757" s="21">
        <f t="shared" si="31"/>
        <v>26</v>
      </c>
      <c r="B757" s="2"/>
      <c r="C757" s="122" t="s">
        <v>1059</v>
      </c>
      <c r="D757" s="58" t="s">
        <v>387</v>
      </c>
      <c r="E757" s="33"/>
      <c r="F757" s="45" t="s">
        <v>1389</v>
      </c>
      <c r="G757" s="93" t="s">
        <v>1391</v>
      </c>
      <c r="H757" s="48" t="s">
        <v>348</v>
      </c>
      <c r="I757" s="3">
        <v>48</v>
      </c>
      <c r="J757" s="152">
        <v>3.4272000000000005</v>
      </c>
      <c r="K757" s="61" t="e">
        <f>#REF!*5.6/48</f>
        <v>#REF!</v>
      </c>
    </row>
    <row r="758" spans="1:12" ht="31.5">
      <c r="A758" s="21">
        <f t="shared" si="31"/>
        <v>27</v>
      </c>
      <c r="B758" s="2"/>
      <c r="C758" s="122" t="s">
        <v>1059</v>
      </c>
      <c r="D758" s="58" t="s">
        <v>1392</v>
      </c>
      <c r="E758" s="33"/>
      <c r="F758" s="45" t="s">
        <v>1389</v>
      </c>
      <c r="G758" s="93" t="s">
        <v>1393</v>
      </c>
      <c r="H758" s="48" t="s">
        <v>348</v>
      </c>
      <c r="I758" s="3">
        <v>48</v>
      </c>
      <c r="J758" s="152">
        <v>3.4272000000000005</v>
      </c>
      <c r="K758" s="61" t="e">
        <f>#REF!*5.6/48</f>
        <v>#REF!</v>
      </c>
    </row>
    <row r="759" spans="1:12" ht="18">
      <c r="A759" s="21">
        <f t="shared" si="31"/>
        <v>28</v>
      </c>
      <c r="B759" s="2" t="s">
        <v>750</v>
      </c>
      <c r="C759" s="65"/>
      <c r="D759" s="53" t="s">
        <v>314</v>
      </c>
      <c r="E759" s="51" t="s">
        <v>76</v>
      </c>
      <c r="F759" s="24" t="s">
        <v>1510</v>
      </c>
      <c r="G759" s="93" t="s">
        <v>825</v>
      </c>
      <c r="H759" s="48" t="s">
        <v>348</v>
      </c>
      <c r="I759" s="3">
        <v>48</v>
      </c>
      <c r="J759" s="152">
        <v>3.4272000000000005</v>
      </c>
      <c r="K759" s="61" t="e">
        <f>#REF!*5.6/48</f>
        <v>#REF!</v>
      </c>
    </row>
    <row r="760" spans="1:12" ht="18">
      <c r="A760" s="21">
        <f t="shared" si="31"/>
        <v>29</v>
      </c>
      <c r="B760" s="2" t="s">
        <v>750</v>
      </c>
      <c r="C760" s="65"/>
      <c r="D760" s="53" t="s">
        <v>1532</v>
      </c>
      <c r="E760" s="51" t="s">
        <v>76</v>
      </c>
      <c r="F760" s="24" t="s">
        <v>1510</v>
      </c>
      <c r="G760" s="93" t="s">
        <v>826</v>
      </c>
      <c r="H760" s="48" t="s">
        <v>348</v>
      </c>
      <c r="I760" s="3">
        <v>48</v>
      </c>
      <c r="J760" s="152">
        <v>3.4272000000000005</v>
      </c>
      <c r="K760" s="61" t="e">
        <f>#REF!*5.6/48</f>
        <v>#REF!</v>
      </c>
    </row>
    <row r="761" spans="1:12" ht="18">
      <c r="A761" s="21">
        <f t="shared" si="31"/>
        <v>30</v>
      </c>
      <c r="B761" s="2" t="s">
        <v>750</v>
      </c>
      <c r="C761" s="65"/>
      <c r="D761" s="53" t="s">
        <v>1581</v>
      </c>
      <c r="E761" s="51" t="s">
        <v>76</v>
      </c>
      <c r="F761" s="24" t="s">
        <v>1510</v>
      </c>
      <c r="G761" s="93" t="s">
        <v>827</v>
      </c>
      <c r="H761" s="48" t="s">
        <v>348</v>
      </c>
      <c r="I761" s="3">
        <v>48</v>
      </c>
      <c r="J761" s="152">
        <v>3.4272000000000005</v>
      </c>
      <c r="K761" s="61" t="e">
        <f>#REF!*5.6/48</f>
        <v>#REF!</v>
      </c>
    </row>
    <row r="762" spans="1:12" ht="18">
      <c r="A762" s="21">
        <f t="shared" si="31"/>
        <v>31</v>
      </c>
      <c r="B762" s="2" t="s">
        <v>750</v>
      </c>
      <c r="C762" s="65"/>
      <c r="D762" s="53" t="s">
        <v>1611</v>
      </c>
      <c r="E762" s="67"/>
      <c r="F762" s="24" t="s">
        <v>1510</v>
      </c>
      <c r="G762" s="93" t="s">
        <v>828</v>
      </c>
      <c r="H762" s="48" t="s">
        <v>348</v>
      </c>
      <c r="I762" s="3">
        <v>48</v>
      </c>
      <c r="J762" s="152">
        <v>3.4272000000000005</v>
      </c>
      <c r="K762" s="61" t="e">
        <f>#REF!*5.6/48</f>
        <v>#REF!</v>
      </c>
    </row>
    <row r="763" spans="1:12" ht="18">
      <c r="A763" s="21">
        <f t="shared" si="31"/>
        <v>32</v>
      </c>
      <c r="B763" s="2" t="s">
        <v>750</v>
      </c>
      <c r="C763" s="65"/>
      <c r="D763" s="53" t="s">
        <v>1545</v>
      </c>
      <c r="E763" s="32"/>
      <c r="F763" s="24" t="s">
        <v>1510</v>
      </c>
      <c r="G763" s="93" t="s">
        <v>829</v>
      </c>
      <c r="H763" s="48" t="s">
        <v>348</v>
      </c>
      <c r="I763" s="3">
        <v>48</v>
      </c>
      <c r="J763" s="152">
        <v>3.4272000000000005</v>
      </c>
      <c r="K763" s="61" t="e">
        <f>#REF!*5.6/48</f>
        <v>#REF!</v>
      </c>
    </row>
    <row r="764" spans="1:12" ht="18">
      <c r="A764" s="21">
        <f t="shared" si="31"/>
        <v>33</v>
      </c>
      <c r="B764" s="2" t="s">
        <v>750</v>
      </c>
      <c r="C764" s="65"/>
      <c r="D764" s="53" t="s">
        <v>1533</v>
      </c>
      <c r="E764" s="51" t="s">
        <v>76</v>
      </c>
      <c r="F764" s="24" t="s">
        <v>1510</v>
      </c>
      <c r="G764" s="93" t="s">
        <v>830</v>
      </c>
      <c r="H764" s="48" t="s">
        <v>348</v>
      </c>
      <c r="I764" s="3">
        <v>48</v>
      </c>
      <c r="J764" s="152">
        <v>3.4272000000000005</v>
      </c>
      <c r="K764" s="61" t="e">
        <f>#REF!*5.6/48</f>
        <v>#REF!</v>
      </c>
    </row>
    <row r="765" spans="1:12" ht="18">
      <c r="A765" s="21">
        <f t="shared" si="31"/>
        <v>34</v>
      </c>
      <c r="B765" s="2" t="s">
        <v>750</v>
      </c>
      <c r="C765" s="65"/>
      <c r="D765" s="53" t="s">
        <v>362</v>
      </c>
      <c r="E765" s="51" t="s">
        <v>76</v>
      </c>
      <c r="F765" s="24" t="s">
        <v>1510</v>
      </c>
      <c r="G765" s="93" t="s">
        <v>831</v>
      </c>
      <c r="H765" s="48" t="s">
        <v>348</v>
      </c>
      <c r="I765" s="3">
        <v>48</v>
      </c>
      <c r="J765" s="152">
        <v>3.4272000000000005</v>
      </c>
      <c r="K765" s="61" t="e">
        <f>#REF!*5.6/48</f>
        <v>#REF!</v>
      </c>
    </row>
    <row r="766" spans="1:12" ht="30" customHeight="1">
      <c r="A766" s="21">
        <f t="shared" si="31"/>
        <v>35</v>
      </c>
      <c r="B766" s="134"/>
      <c r="C766" s="134"/>
      <c r="D766" s="134"/>
      <c r="E766" s="49"/>
      <c r="F766" s="161" t="s">
        <v>1567</v>
      </c>
      <c r="G766" s="161"/>
      <c r="H766" s="161"/>
      <c r="I766" s="162"/>
      <c r="J766" s="130" t="s">
        <v>1567</v>
      </c>
      <c r="K766" s="130"/>
      <c r="L766" s="130"/>
    </row>
    <row r="767" spans="1:12" ht="21">
      <c r="A767" s="21">
        <f t="shared" si="31"/>
        <v>36</v>
      </c>
      <c r="B767" s="2" t="s">
        <v>763</v>
      </c>
      <c r="C767" s="65"/>
      <c r="D767" s="57" t="s">
        <v>97</v>
      </c>
      <c r="E767" s="32"/>
      <c r="F767" s="24" t="s">
        <v>1518</v>
      </c>
      <c r="G767" s="92" t="s">
        <v>764</v>
      </c>
      <c r="H767" s="20"/>
      <c r="I767" s="12">
        <v>48</v>
      </c>
      <c r="J767" s="152">
        <v>3.4272000000000005</v>
      </c>
      <c r="K767" s="61" t="e">
        <f>#REF!*5.6/48</f>
        <v>#REF!</v>
      </c>
    </row>
    <row r="768" spans="1:12" ht="116.25">
      <c r="A768" s="133" t="s">
        <v>1568</v>
      </c>
      <c r="B768" s="2" t="s">
        <v>763</v>
      </c>
      <c r="C768" s="65"/>
      <c r="D768" s="57" t="s">
        <v>99</v>
      </c>
      <c r="E768" s="33"/>
      <c r="F768" s="24" t="s">
        <v>1518</v>
      </c>
      <c r="G768" s="92" t="s">
        <v>765</v>
      </c>
      <c r="H768" s="20"/>
      <c r="I768" s="12">
        <v>48</v>
      </c>
      <c r="J768" s="152">
        <v>3.4272000000000005</v>
      </c>
      <c r="K768" s="61" t="e">
        <f>#REF!*5.6/48</f>
        <v>#REF!</v>
      </c>
    </row>
    <row r="769" spans="1:11" ht="21">
      <c r="A769" s="1">
        <v>1</v>
      </c>
      <c r="B769" s="2" t="s">
        <v>763</v>
      </c>
      <c r="C769" s="65"/>
      <c r="D769" s="57" t="s">
        <v>1490</v>
      </c>
      <c r="E769" s="51" t="s">
        <v>76</v>
      </c>
      <c r="F769" s="8" t="s">
        <v>1518</v>
      </c>
      <c r="G769" s="92" t="s">
        <v>1491</v>
      </c>
      <c r="H769" s="20"/>
      <c r="I769" s="12">
        <v>48</v>
      </c>
      <c r="J769" s="152">
        <v>3.4272000000000005</v>
      </c>
      <c r="K769" s="61" t="e">
        <f>#REF!*5.6/48</f>
        <v>#REF!</v>
      </c>
    </row>
    <row r="770" spans="1:11" ht="18">
      <c r="A770" s="1">
        <f t="shared" ref="A770:A795" si="32">A769+1</f>
        <v>2</v>
      </c>
      <c r="B770" s="2" t="s">
        <v>763</v>
      </c>
      <c r="C770" s="65"/>
      <c r="D770" s="57" t="s">
        <v>1616</v>
      </c>
      <c r="E770" s="30"/>
      <c r="F770" s="24" t="s">
        <v>1534</v>
      </c>
      <c r="G770" s="92" t="s">
        <v>766</v>
      </c>
      <c r="H770" s="20"/>
      <c r="I770" s="12">
        <v>48</v>
      </c>
      <c r="J770" s="152">
        <v>3.4272000000000005</v>
      </c>
      <c r="K770" s="61" t="e">
        <f>#REF!*5.6/48</f>
        <v>#REF!</v>
      </c>
    </row>
    <row r="771" spans="1:11" ht="21">
      <c r="A771" s="1">
        <f t="shared" si="32"/>
        <v>3</v>
      </c>
      <c r="B771" s="2" t="s">
        <v>763</v>
      </c>
      <c r="C771" s="65"/>
      <c r="D771" s="57" t="s">
        <v>96</v>
      </c>
      <c r="E771" s="33"/>
      <c r="F771" s="24" t="s">
        <v>1518</v>
      </c>
      <c r="G771" s="92" t="s">
        <v>767</v>
      </c>
      <c r="H771" s="20"/>
      <c r="I771" s="12">
        <v>48</v>
      </c>
      <c r="J771" s="152">
        <v>3.4272000000000005</v>
      </c>
      <c r="K771" s="61" t="e">
        <f>#REF!*5.6/48</f>
        <v>#REF!</v>
      </c>
    </row>
    <row r="772" spans="1:11" ht="18">
      <c r="A772" s="1">
        <f t="shared" si="32"/>
        <v>4</v>
      </c>
      <c r="B772" s="2" t="s">
        <v>763</v>
      </c>
      <c r="C772" s="65"/>
      <c r="D772" s="58" t="s">
        <v>1584</v>
      </c>
      <c r="E772" s="51" t="s">
        <v>76</v>
      </c>
      <c r="F772" s="8" t="s">
        <v>1529</v>
      </c>
      <c r="G772" s="92" t="s">
        <v>768</v>
      </c>
      <c r="H772" s="20"/>
      <c r="I772" s="12">
        <v>48</v>
      </c>
      <c r="J772" s="152">
        <v>3.4272000000000005</v>
      </c>
      <c r="K772" s="61" t="e">
        <f>#REF!*5.6/48</f>
        <v>#REF!</v>
      </c>
    </row>
    <row r="773" spans="1:11" ht="21">
      <c r="A773" s="1">
        <f t="shared" si="32"/>
        <v>5</v>
      </c>
      <c r="B773" s="2" t="s">
        <v>763</v>
      </c>
      <c r="C773" s="65"/>
      <c r="D773" s="57" t="s">
        <v>98</v>
      </c>
      <c r="E773" s="32"/>
      <c r="F773" s="28" t="s">
        <v>1518</v>
      </c>
      <c r="G773" s="92" t="s">
        <v>769</v>
      </c>
      <c r="H773" s="20"/>
      <c r="I773" s="12">
        <v>48</v>
      </c>
      <c r="J773" s="152">
        <v>3.4272000000000005</v>
      </c>
      <c r="K773" s="61" t="e">
        <f>#REF!*5.6/48</f>
        <v>#REF!</v>
      </c>
    </row>
    <row r="774" spans="1:11" ht="18">
      <c r="A774" s="1">
        <f t="shared" si="32"/>
        <v>6</v>
      </c>
      <c r="B774" s="2" t="s">
        <v>763</v>
      </c>
      <c r="C774" s="65"/>
      <c r="D774" s="57" t="s">
        <v>1553</v>
      </c>
      <c r="E774" s="31"/>
      <c r="F774" s="8" t="s">
        <v>1649</v>
      </c>
      <c r="G774" s="92" t="s">
        <v>770</v>
      </c>
      <c r="H774" s="20"/>
      <c r="I774" s="12">
        <v>48</v>
      </c>
      <c r="J774" s="152">
        <v>3.4272000000000005</v>
      </c>
      <c r="K774" s="61" t="e">
        <f>#REF!*5.6/48</f>
        <v>#REF!</v>
      </c>
    </row>
    <row r="775" spans="1:11" ht="21">
      <c r="A775" s="1">
        <f t="shared" si="32"/>
        <v>7</v>
      </c>
      <c r="B775" s="2" t="s">
        <v>763</v>
      </c>
      <c r="C775" s="65"/>
      <c r="D775" s="57" t="s">
        <v>1551</v>
      </c>
      <c r="E775" s="51" t="s">
        <v>76</v>
      </c>
      <c r="F775" s="8" t="s">
        <v>1552</v>
      </c>
      <c r="G775" s="92" t="s">
        <v>771</v>
      </c>
      <c r="H775" s="20"/>
      <c r="I775" s="12">
        <v>48</v>
      </c>
      <c r="J775" s="152">
        <v>3.4272000000000005</v>
      </c>
      <c r="K775" s="61" t="e">
        <f>#REF!*5.6/48</f>
        <v>#REF!</v>
      </c>
    </row>
    <row r="776" spans="1:11" s="42" customFormat="1" ht="21">
      <c r="A776" s="1">
        <f t="shared" si="32"/>
        <v>8</v>
      </c>
      <c r="B776" s="2" t="s">
        <v>763</v>
      </c>
      <c r="C776" s="65"/>
      <c r="D776" s="57" t="s">
        <v>73</v>
      </c>
      <c r="E776" s="33"/>
      <c r="F776" s="8" t="s">
        <v>1528</v>
      </c>
      <c r="G776" s="92" t="s">
        <v>772</v>
      </c>
      <c r="H776" s="20"/>
      <c r="I776" s="12">
        <v>48</v>
      </c>
      <c r="J776" s="152">
        <v>3.4272000000000005</v>
      </c>
      <c r="K776" s="61" t="e">
        <f>#REF!*5.6/48</f>
        <v>#REF!</v>
      </c>
    </row>
    <row r="777" spans="1:11" s="42" customFormat="1" ht="21">
      <c r="A777" s="1">
        <f t="shared" si="32"/>
        <v>9</v>
      </c>
      <c r="B777" s="2" t="s">
        <v>763</v>
      </c>
      <c r="C777" s="65"/>
      <c r="D777" s="57" t="s">
        <v>1633</v>
      </c>
      <c r="E777" s="30"/>
      <c r="F777" s="8" t="s">
        <v>1528</v>
      </c>
      <c r="G777" s="92" t="s">
        <v>773</v>
      </c>
      <c r="H777" s="20"/>
      <c r="I777" s="12">
        <v>48</v>
      </c>
      <c r="J777" s="152">
        <v>3.4272000000000005</v>
      </c>
      <c r="K777" s="61" t="e">
        <f>#REF!*5.6/48</f>
        <v>#REF!</v>
      </c>
    </row>
    <row r="778" spans="1:11" ht="21">
      <c r="A778" s="1">
        <f>A777+1</f>
        <v>10</v>
      </c>
      <c r="B778" s="2" t="s">
        <v>763</v>
      </c>
      <c r="C778" s="65"/>
      <c r="D778" s="57" t="s">
        <v>1377</v>
      </c>
      <c r="E778" s="31"/>
      <c r="F778" s="8" t="s">
        <v>1528</v>
      </c>
      <c r="G778" s="92" t="s">
        <v>1378</v>
      </c>
      <c r="H778" s="20"/>
      <c r="I778" s="12">
        <v>48</v>
      </c>
      <c r="J778" s="152">
        <v>3.4272000000000005</v>
      </c>
      <c r="K778" s="61" t="e">
        <f>#REF!*5.6/48</f>
        <v>#REF!</v>
      </c>
    </row>
    <row r="779" spans="1:11" ht="21">
      <c r="A779" s="1">
        <f t="shared" si="32"/>
        <v>11</v>
      </c>
      <c r="B779" s="2" t="s">
        <v>763</v>
      </c>
      <c r="C779" s="65"/>
      <c r="D779" s="57" t="s">
        <v>1632</v>
      </c>
      <c r="E779" s="31"/>
      <c r="F779" s="8" t="s">
        <v>1528</v>
      </c>
      <c r="G779" s="92" t="s">
        <v>774</v>
      </c>
      <c r="H779" s="20"/>
      <c r="I779" s="12">
        <v>48</v>
      </c>
      <c r="J779" s="152">
        <v>3.4272000000000005</v>
      </c>
      <c r="K779" s="61" t="e">
        <f>#REF!*5.6/48</f>
        <v>#REF!</v>
      </c>
    </row>
    <row r="780" spans="1:11" ht="21">
      <c r="A780" s="1">
        <f t="shared" si="32"/>
        <v>12</v>
      </c>
      <c r="B780" s="2" t="s">
        <v>763</v>
      </c>
      <c r="C780" s="65"/>
      <c r="D780" s="57" t="s">
        <v>775</v>
      </c>
      <c r="E780" s="51" t="s">
        <v>76</v>
      </c>
      <c r="F780" s="8" t="s">
        <v>776</v>
      </c>
      <c r="G780" s="92" t="s">
        <v>777</v>
      </c>
      <c r="H780" s="20"/>
      <c r="I780" s="12">
        <v>48</v>
      </c>
      <c r="J780" s="152">
        <v>3.4272000000000005</v>
      </c>
      <c r="K780" s="61" t="e">
        <f>#REF!*5.6/48</f>
        <v>#REF!</v>
      </c>
    </row>
    <row r="781" spans="1:11" ht="21">
      <c r="A781" s="1">
        <f t="shared" si="32"/>
        <v>13</v>
      </c>
      <c r="B781" s="2" t="s">
        <v>763</v>
      </c>
      <c r="C781" s="65"/>
      <c r="D781" s="57" t="s">
        <v>778</v>
      </c>
      <c r="E781" s="51" t="s">
        <v>76</v>
      </c>
      <c r="F781" s="8" t="s">
        <v>1518</v>
      </c>
      <c r="G781" s="92" t="s">
        <v>779</v>
      </c>
      <c r="H781" s="20"/>
      <c r="I781" s="12">
        <v>48</v>
      </c>
      <c r="J781" s="152">
        <v>3.4272000000000005</v>
      </c>
      <c r="K781" s="61" t="e">
        <f>#REF!*5.6/48</f>
        <v>#REF!</v>
      </c>
    </row>
    <row r="782" spans="1:11" ht="21">
      <c r="A782" s="1">
        <f t="shared" si="32"/>
        <v>14</v>
      </c>
      <c r="B782" s="2" t="s">
        <v>763</v>
      </c>
      <c r="C782" s="65"/>
      <c r="D782" s="57" t="s">
        <v>1537</v>
      </c>
      <c r="E782" s="51"/>
      <c r="F782" s="24" t="s">
        <v>1518</v>
      </c>
      <c r="G782" s="92" t="s">
        <v>824</v>
      </c>
      <c r="H782" s="20"/>
      <c r="I782" s="12">
        <v>48</v>
      </c>
      <c r="J782" s="152">
        <v>3.4272000000000005</v>
      </c>
      <c r="K782" s="61" t="e">
        <f>#REF!*5.6/48</f>
        <v>#REF!</v>
      </c>
    </row>
    <row r="783" spans="1:11" ht="21">
      <c r="A783" s="1">
        <f t="shared" si="32"/>
        <v>15</v>
      </c>
      <c r="B783" s="2" t="s">
        <v>763</v>
      </c>
      <c r="C783" s="65"/>
      <c r="D783" s="57" t="s">
        <v>1492</v>
      </c>
      <c r="E783" s="64"/>
      <c r="F783" s="24" t="s">
        <v>1518</v>
      </c>
      <c r="G783" s="92" t="s">
        <v>1493</v>
      </c>
      <c r="H783" s="20"/>
      <c r="I783" s="12">
        <v>48</v>
      </c>
      <c r="J783" s="152">
        <v>3.4272000000000005</v>
      </c>
      <c r="K783" s="61" t="e">
        <f>#REF!*5.6/48</f>
        <v>#REF!</v>
      </c>
    </row>
    <row r="784" spans="1:11" ht="21">
      <c r="A784" s="1">
        <f t="shared" si="32"/>
        <v>16</v>
      </c>
      <c r="B784" s="2" t="s">
        <v>1513</v>
      </c>
      <c r="C784" s="122" t="s">
        <v>1059</v>
      </c>
      <c r="D784" s="58" t="s">
        <v>1394</v>
      </c>
      <c r="E784" s="30"/>
      <c r="F784" s="15" t="s">
        <v>1547</v>
      </c>
      <c r="G784" s="92" t="s">
        <v>1395</v>
      </c>
      <c r="H784" s="20" t="s">
        <v>348</v>
      </c>
      <c r="I784" s="12">
        <v>48</v>
      </c>
      <c r="J784" s="152">
        <v>3.4272000000000005</v>
      </c>
      <c r="K784" s="61" t="e">
        <f>#REF!*5.6/48</f>
        <v>#REF!</v>
      </c>
    </row>
    <row r="785" spans="1:12" ht="21">
      <c r="A785" s="1">
        <f t="shared" si="32"/>
        <v>17</v>
      </c>
      <c r="B785" s="2" t="s">
        <v>1513</v>
      </c>
      <c r="C785" s="122" t="s">
        <v>1059</v>
      </c>
      <c r="D785" s="58" t="s">
        <v>1059</v>
      </c>
      <c r="E785" s="31"/>
      <c r="F785" s="15" t="s">
        <v>1547</v>
      </c>
      <c r="G785" s="92" t="s">
        <v>1396</v>
      </c>
      <c r="H785" s="20" t="s">
        <v>348</v>
      </c>
      <c r="I785" s="12">
        <v>48</v>
      </c>
      <c r="J785" s="152">
        <v>3.4272000000000005</v>
      </c>
      <c r="K785" s="61" t="e">
        <f>#REF!*5.6/48</f>
        <v>#REF!</v>
      </c>
    </row>
    <row r="786" spans="1:12" ht="21">
      <c r="A786" s="1">
        <f t="shared" si="32"/>
        <v>18</v>
      </c>
      <c r="B786" s="2" t="s">
        <v>1513</v>
      </c>
      <c r="C786" s="122" t="s">
        <v>1059</v>
      </c>
      <c r="D786" s="58" t="s">
        <v>1397</v>
      </c>
      <c r="E786" s="30"/>
      <c r="F786" s="15" t="s">
        <v>1547</v>
      </c>
      <c r="G786" s="93" t="s">
        <v>1398</v>
      </c>
      <c r="H786" s="20" t="s">
        <v>348</v>
      </c>
      <c r="I786" s="12">
        <v>48</v>
      </c>
      <c r="J786" s="152">
        <v>3.4272000000000005</v>
      </c>
      <c r="K786" s="61" t="e">
        <f>#REF!*5.6/48</f>
        <v>#REF!</v>
      </c>
    </row>
    <row r="787" spans="1:12" ht="21">
      <c r="A787" s="1">
        <f t="shared" si="32"/>
        <v>19</v>
      </c>
      <c r="B787" s="2" t="s">
        <v>1513</v>
      </c>
      <c r="C787" s="122" t="s">
        <v>1059</v>
      </c>
      <c r="D787" s="58" t="s">
        <v>1399</v>
      </c>
      <c r="E787" s="30"/>
      <c r="F787" s="15" t="s">
        <v>1547</v>
      </c>
      <c r="G787" s="92" t="s">
        <v>1400</v>
      </c>
      <c r="H787" s="20" t="s">
        <v>348</v>
      </c>
      <c r="I787" s="12">
        <v>48</v>
      </c>
      <c r="J787" s="152">
        <v>3.4272000000000005</v>
      </c>
      <c r="K787" s="61" t="e">
        <f>#REF!*5.6/48</f>
        <v>#REF!</v>
      </c>
    </row>
    <row r="788" spans="1:12" ht="21">
      <c r="A788" s="1">
        <f t="shared" si="32"/>
        <v>20</v>
      </c>
      <c r="B788" s="2" t="s">
        <v>1513</v>
      </c>
      <c r="C788" s="122" t="s">
        <v>1059</v>
      </c>
      <c r="D788" s="58" t="s">
        <v>1401</v>
      </c>
      <c r="E788" s="31"/>
      <c r="F788" s="15" t="s">
        <v>1547</v>
      </c>
      <c r="G788" s="92" t="s">
        <v>1402</v>
      </c>
      <c r="H788" s="20" t="s">
        <v>348</v>
      </c>
      <c r="I788" s="12">
        <v>48</v>
      </c>
      <c r="J788" s="152">
        <v>3.4272000000000005</v>
      </c>
      <c r="K788" s="61" t="e">
        <f>#REF!*5.6/48</f>
        <v>#REF!</v>
      </c>
    </row>
    <row r="789" spans="1:12" ht="21">
      <c r="A789" s="1">
        <f t="shared" si="32"/>
        <v>21</v>
      </c>
      <c r="B789" s="2" t="s">
        <v>1513</v>
      </c>
      <c r="C789" s="122" t="s">
        <v>1059</v>
      </c>
      <c r="D789" s="58" t="s">
        <v>1403</v>
      </c>
      <c r="E789" s="31"/>
      <c r="F789" s="15" t="s">
        <v>1547</v>
      </c>
      <c r="G789" s="92" t="s">
        <v>1404</v>
      </c>
      <c r="H789" s="20" t="s">
        <v>348</v>
      </c>
      <c r="I789" s="12">
        <v>48</v>
      </c>
      <c r="J789" s="152">
        <v>3.4272000000000005</v>
      </c>
      <c r="K789" s="61" t="e">
        <f>#REF!*5.6/48</f>
        <v>#REF!</v>
      </c>
    </row>
    <row r="790" spans="1:12" ht="21">
      <c r="A790" s="1">
        <f t="shared" si="32"/>
        <v>22</v>
      </c>
      <c r="B790" s="2" t="s">
        <v>1513</v>
      </c>
      <c r="C790" s="122" t="s">
        <v>1059</v>
      </c>
      <c r="D790" s="58" t="s">
        <v>1405</v>
      </c>
      <c r="E790" s="30"/>
      <c r="F790" s="15" t="s">
        <v>1547</v>
      </c>
      <c r="G790" s="92" t="s">
        <v>1406</v>
      </c>
      <c r="H790" s="20" t="s">
        <v>348</v>
      </c>
      <c r="I790" s="12">
        <v>48</v>
      </c>
      <c r="J790" s="152">
        <v>3.4272000000000005</v>
      </c>
      <c r="K790" s="61" t="e">
        <f>#REF!*5.6/48</f>
        <v>#REF!</v>
      </c>
    </row>
    <row r="791" spans="1:12" ht="21">
      <c r="A791" s="1">
        <f t="shared" si="32"/>
        <v>23</v>
      </c>
      <c r="B791" s="2" t="s">
        <v>1513</v>
      </c>
      <c r="C791" s="122" t="s">
        <v>1059</v>
      </c>
      <c r="D791" s="58" t="s">
        <v>1407</v>
      </c>
      <c r="E791" s="31"/>
      <c r="F791" s="15" t="s">
        <v>1547</v>
      </c>
      <c r="G791" s="92" t="s">
        <v>1408</v>
      </c>
      <c r="H791" s="20" t="s">
        <v>348</v>
      </c>
      <c r="I791" s="12">
        <v>48</v>
      </c>
      <c r="J791" s="152">
        <v>3.4272000000000005</v>
      </c>
      <c r="K791" s="61" t="e">
        <f>#REF!*5.6/48</f>
        <v>#REF!</v>
      </c>
    </row>
    <row r="792" spans="1:12" ht="21">
      <c r="A792" s="1">
        <f t="shared" si="32"/>
        <v>24</v>
      </c>
      <c r="B792" s="2" t="s">
        <v>1513</v>
      </c>
      <c r="C792" s="122" t="s">
        <v>1059</v>
      </c>
      <c r="D792" s="58" t="s">
        <v>1409</v>
      </c>
      <c r="E792" s="30"/>
      <c r="F792" s="15" t="s">
        <v>1547</v>
      </c>
      <c r="G792" s="93" t="s">
        <v>1410</v>
      </c>
      <c r="H792" s="20" t="s">
        <v>348</v>
      </c>
      <c r="I792" s="12">
        <v>48</v>
      </c>
      <c r="J792" s="152">
        <v>3.4272000000000005</v>
      </c>
      <c r="K792" s="61" t="e">
        <f>#REF!*5.6/48</f>
        <v>#REF!</v>
      </c>
    </row>
    <row r="793" spans="1:12" ht="21">
      <c r="A793" s="1">
        <f t="shared" si="32"/>
        <v>25</v>
      </c>
      <c r="B793" s="2" t="s">
        <v>1513</v>
      </c>
      <c r="C793" s="122" t="s">
        <v>1059</v>
      </c>
      <c r="D793" s="58" t="s">
        <v>1411</v>
      </c>
      <c r="E793" s="30"/>
      <c r="F793" s="15" t="s">
        <v>1547</v>
      </c>
      <c r="G793" s="92" t="s">
        <v>1412</v>
      </c>
      <c r="H793" s="20" t="s">
        <v>348</v>
      </c>
      <c r="I793" s="12">
        <v>48</v>
      </c>
      <c r="J793" s="152">
        <v>3.4272000000000005</v>
      </c>
      <c r="K793" s="61" t="e">
        <f>#REF!*5.6/48</f>
        <v>#REF!</v>
      </c>
    </row>
    <row r="794" spans="1:12" ht="30">
      <c r="A794" s="1">
        <f t="shared" si="32"/>
        <v>26</v>
      </c>
      <c r="B794" s="134"/>
      <c r="C794" s="134"/>
      <c r="D794" s="134"/>
      <c r="E794" s="49"/>
      <c r="F794" s="161" t="s">
        <v>341</v>
      </c>
      <c r="G794" s="161"/>
      <c r="H794" s="161"/>
      <c r="I794" s="162"/>
      <c r="J794" s="130" t="s">
        <v>341</v>
      </c>
      <c r="K794" s="130"/>
      <c r="L794" s="130"/>
    </row>
    <row r="795" spans="1:12" ht="18">
      <c r="A795" s="1">
        <f t="shared" si="32"/>
        <v>27</v>
      </c>
      <c r="B795" s="2" t="s">
        <v>763</v>
      </c>
      <c r="C795" s="65"/>
      <c r="D795" s="57" t="s">
        <v>1504</v>
      </c>
      <c r="E795" s="30"/>
      <c r="F795" s="8" t="s">
        <v>1608</v>
      </c>
      <c r="G795" s="92" t="s">
        <v>816</v>
      </c>
      <c r="H795" s="20" t="s">
        <v>270</v>
      </c>
      <c r="I795" s="12">
        <v>48</v>
      </c>
      <c r="J795" s="152">
        <v>3.4272000000000005</v>
      </c>
      <c r="K795" s="61" t="e">
        <f>#REF!*5.6/48</f>
        <v>#REF!</v>
      </c>
    </row>
    <row r="796" spans="1:12" ht="23.25">
      <c r="A796" s="133"/>
      <c r="B796" s="2" t="s">
        <v>763</v>
      </c>
      <c r="C796" s="65"/>
      <c r="D796" s="57" t="s">
        <v>170</v>
      </c>
      <c r="E796" s="31"/>
      <c r="F796" s="25" t="s">
        <v>1528</v>
      </c>
      <c r="G796" s="92" t="s">
        <v>817</v>
      </c>
      <c r="H796" s="20" t="s">
        <v>270</v>
      </c>
      <c r="I796" s="12">
        <v>48</v>
      </c>
      <c r="J796" s="152">
        <v>3.4272000000000005</v>
      </c>
      <c r="K796" s="61" t="e">
        <f>#REF!*5.6/48</f>
        <v>#REF!</v>
      </c>
    </row>
    <row r="797" spans="1:12" ht="18">
      <c r="A797" s="1">
        <v>28</v>
      </c>
      <c r="B797" s="2" t="s">
        <v>763</v>
      </c>
      <c r="C797" s="65"/>
      <c r="D797" s="57" t="s">
        <v>339</v>
      </c>
      <c r="E797" s="31"/>
      <c r="F797" s="28" t="s">
        <v>1534</v>
      </c>
      <c r="G797" s="92" t="s">
        <v>818</v>
      </c>
      <c r="H797" s="20" t="s">
        <v>270</v>
      </c>
      <c r="I797" s="12">
        <v>48</v>
      </c>
      <c r="J797" s="152">
        <v>3.4272000000000005</v>
      </c>
      <c r="K797" s="61" t="e">
        <f>#REF!*5.6/48</f>
        <v>#REF!</v>
      </c>
    </row>
    <row r="798" spans="1:12" ht="18">
      <c r="A798" s="1">
        <f t="shared" ref="A798:A805" si="33">A797+1</f>
        <v>29</v>
      </c>
      <c r="B798" s="2" t="s">
        <v>763</v>
      </c>
      <c r="C798" s="65"/>
      <c r="D798" s="57" t="s">
        <v>1616</v>
      </c>
      <c r="E798" s="30"/>
      <c r="F798" s="24" t="s">
        <v>1534</v>
      </c>
      <c r="G798" s="92" t="s">
        <v>766</v>
      </c>
      <c r="H798" s="20" t="s">
        <v>348</v>
      </c>
      <c r="I798" s="12">
        <v>48</v>
      </c>
      <c r="J798" s="152">
        <v>3.4272000000000005</v>
      </c>
      <c r="K798" s="61" t="e">
        <f>#REF!*5.6/48</f>
        <v>#REF!</v>
      </c>
    </row>
    <row r="799" spans="1:12" ht="21">
      <c r="A799" s="1">
        <f t="shared" si="33"/>
        <v>30</v>
      </c>
      <c r="B799" s="2" t="s">
        <v>763</v>
      </c>
      <c r="C799" s="65"/>
      <c r="D799" s="57" t="s">
        <v>340</v>
      </c>
      <c r="E799" s="31"/>
      <c r="F799" s="25" t="s">
        <v>1528</v>
      </c>
      <c r="G799" s="92" t="s">
        <v>819</v>
      </c>
      <c r="H799" s="20" t="s">
        <v>270</v>
      </c>
      <c r="I799" s="12">
        <v>48</v>
      </c>
      <c r="J799" s="152">
        <v>3.4272000000000005</v>
      </c>
      <c r="K799" s="61" t="e">
        <f>#REF!*5.6/48</f>
        <v>#REF!</v>
      </c>
    </row>
    <row r="800" spans="1:12" ht="21">
      <c r="A800" s="1">
        <f t="shared" si="33"/>
        <v>31</v>
      </c>
      <c r="B800" s="2" t="s">
        <v>763</v>
      </c>
      <c r="C800" s="65"/>
      <c r="D800" s="57" t="s">
        <v>1550</v>
      </c>
      <c r="E800" s="51" t="s">
        <v>76</v>
      </c>
      <c r="F800" s="24" t="s">
        <v>1518</v>
      </c>
      <c r="G800" s="93" t="s">
        <v>820</v>
      </c>
      <c r="H800" s="20" t="s">
        <v>348</v>
      </c>
      <c r="I800" s="12">
        <v>48</v>
      </c>
      <c r="J800" s="152">
        <v>3.4272000000000005</v>
      </c>
      <c r="K800" s="61" t="e">
        <f>#REF!*5.6/48</f>
        <v>#REF!</v>
      </c>
    </row>
    <row r="801" spans="1:12" ht="18">
      <c r="A801" s="1">
        <f t="shared" si="33"/>
        <v>32</v>
      </c>
      <c r="B801" s="2" t="s">
        <v>763</v>
      </c>
      <c r="C801" s="65"/>
      <c r="D801" s="57" t="s">
        <v>1522</v>
      </c>
      <c r="E801" s="51" t="s">
        <v>76</v>
      </c>
      <c r="F801" s="8" t="s">
        <v>1534</v>
      </c>
      <c r="G801" s="92" t="s">
        <v>821</v>
      </c>
      <c r="H801" s="20" t="s">
        <v>348</v>
      </c>
      <c r="I801" s="12">
        <v>48</v>
      </c>
      <c r="J801" s="152">
        <v>3.4272000000000005</v>
      </c>
      <c r="K801" s="61" t="e">
        <f>#REF!*5.6/48</f>
        <v>#REF!</v>
      </c>
    </row>
    <row r="802" spans="1:12" ht="18">
      <c r="A802" s="1">
        <f t="shared" si="33"/>
        <v>33</v>
      </c>
      <c r="B802" s="2" t="s">
        <v>763</v>
      </c>
      <c r="C802" s="65"/>
      <c r="D802" s="57" t="s">
        <v>74</v>
      </c>
      <c r="E802" s="51" t="s">
        <v>76</v>
      </c>
      <c r="F802" s="8" t="s">
        <v>1535</v>
      </c>
      <c r="G802" s="92" t="s">
        <v>822</v>
      </c>
      <c r="H802" s="20" t="s">
        <v>348</v>
      </c>
      <c r="I802" s="12">
        <v>48</v>
      </c>
      <c r="J802" s="152">
        <v>3.4272000000000005</v>
      </c>
      <c r="K802" s="61" t="e">
        <f>#REF!*5.6/48</f>
        <v>#REF!</v>
      </c>
    </row>
    <row r="803" spans="1:12" ht="21">
      <c r="A803" s="1">
        <f t="shared" si="33"/>
        <v>34</v>
      </c>
      <c r="B803" s="2" t="s">
        <v>763</v>
      </c>
      <c r="C803" s="65"/>
      <c r="D803" s="57" t="s">
        <v>374</v>
      </c>
      <c r="E803" s="30"/>
      <c r="F803" s="24" t="s">
        <v>1518</v>
      </c>
      <c r="G803" s="93" t="s">
        <v>823</v>
      </c>
      <c r="H803" s="20" t="s">
        <v>348</v>
      </c>
      <c r="I803" s="12">
        <v>48</v>
      </c>
      <c r="J803" s="152">
        <v>3.4272000000000005</v>
      </c>
      <c r="K803" s="61" t="e">
        <f>#REF!*5.6/48</f>
        <v>#REF!</v>
      </c>
    </row>
    <row r="804" spans="1:12" ht="21">
      <c r="A804" s="1">
        <f t="shared" si="33"/>
        <v>35</v>
      </c>
      <c r="B804" s="2" t="s">
        <v>763</v>
      </c>
      <c r="C804" s="65"/>
      <c r="D804" s="57" t="s">
        <v>1537</v>
      </c>
      <c r="E804" s="51" t="s">
        <v>76</v>
      </c>
      <c r="F804" s="8" t="s">
        <v>1518</v>
      </c>
      <c r="G804" s="92" t="s">
        <v>824</v>
      </c>
      <c r="H804" s="20" t="s">
        <v>348</v>
      </c>
      <c r="I804" s="12">
        <v>48</v>
      </c>
      <c r="J804" s="152">
        <v>3.4272000000000005</v>
      </c>
      <c r="K804" s="61" t="e">
        <f>#REF!*5.6/48</f>
        <v>#REF!</v>
      </c>
    </row>
    <row r="805" spans="1:12" s="29" customFormat="1" ht="45" customHeight="1">
      <c r="A805" s="1">
        <f t="shared" si="33"/>
        <v>36</v>
      </c>
      <c r="B805" s="134"/>
      <c r="C805" s="134"/>
      <c r="D805" s="134"/>
      <c r="E805" s="49"/>
      <c r="F805" s="161" t="s">
        <v>1566</v>
      </c>
      <c r="G805" s="161"/>
      <c r="H805" s="161"/>
      <c r="I805" s="162"/>
      <c r="J805" s="130" t="s">
        <v>1566</v>
      </c>
      <c r="K805" s="130"/>
      <c r="L805" s="130"/>
    </row>
    <row r="806" spans="1:12" s="29" customFormat="1" ht="18">
      <c r="A806" s="1">
        <f>A805+1</f>
        <v>37</v>
      </c>
      <c r="B806" s="22" t="s">
        <v>1501</v>
      </c>
      <c r="C806" s="18"/>
      <c r="D806" s="56" t="s">
        <v>1504</v>
      </c>
      <c r="E806" s="51" t="s">
        <v>76</v>
      </c>
      <c r="F806" s="8" t="s">
        <v>1525</v>
      </c>
      <c r="G806" s="93" t="s">
        <v>785</v>
      </c>
      <c r="H806" s="20" t="s">
        <v>270</v>
      </c>
      <c r="I806" s="44" t="s">
        <v>1636</v>
      </c>
      <c r="J806" s="153">
        <v>2.52</v>
      </c>
      <c r="K806" s="61" t="e">
        <f>#REF!*5/100</f>
        <v>#REF!</v>
      </c>
    </row>
    <row r="807" spans="1:12" ht="93">
      <c r="A807" s="133" t="s">
        <v>1565</v>
      </c>
      <c r="B807" s="22" t="s">
        <v>1501</v>
      </c>
      <c r="C807" s="18"/>
      <c r="D807" s="56" t="s">
        <v>1519</v>
      </c>
      <c r="E807" s="77"/>
      <c r="F807" s="28" t="s">
        <v>1555</v>
      </c>
      <c r="G807" s="92" t="s">
        <v>786</v>
      </c>
      <c r="H807" s="20" t="s">
        <v>270</v>
      </c>
      <c r="I807" s="44" t="s">
        <v>1636</v>
      </c>
      <c r="J807" s="153">
        <v>2.52</v>
      </c>
      <c r="K807" s="61" t="e">
        <f>#REF!*5/100</f>
        <v>#REF!</v>
      </c>
      <c r="L807" s="13"/>
    </row>
    <row r="808" spans="1:12" s="29" customFormat="1" ht="21">
      <c r="A808" s="27">
        <v>1</v>
      </c>
      <c r="B808" s="22" t="s">
        <v>1501</v>
      </c>
      <c r="C808" s="18"/>
      <c r="D808" s="56" t="s">
        <v>289</v>
      </c>
      <c r="E808" s="75"/>
      <c r="F808" s="25" t="s">
        <v>1518</v>
      </c>
      <c r="G808" s="93" t="s">
        <v>787</v>
      </c>
      <c r="H808" s="20" t="s">
        <v>270</v>
      </c>
      <c r="I808" s="44" t="s">
        <v>1618</v>
      </c>
      <c r="J808" s="153">
        <v>2.52</v>
      </c>
      <c r="K808" s="61" t="e">
        <f>#REF!*5/100</f>
        <v>#REF!</v>
      </c>
    </row>
    <row r="809" spans="1:12" s="29" customFormat="1" ht="18">
      <c r="A809" s="27">
        <f>A808+1</f>
        <v>2</v>
      </c>
      <c r="B809" s="22" t="s">
        <v>1501</v>
      </c>
      <c r="C809" s="18"/>
      <c r="D809" s="56" t="s">
        <v>290</v>
      </c>
      <c r="E809" s="64"/>
      <c r="F809" s="8" t="s">
        <v>1534</v>
      </c>
      <c r="G809" s="93" t="s">
        <v>788</v>
      </c>
      <c r="H809" s="20" t="s">
        <v>270</v>
      </c>
      <c r="I809" s="44" t="s">
        <v>1618</v>
      </c>
      <c r="J809" s="153">
        <v>2.52</v>
      </c>
      <c r="K809" s="61" t="e">
        <f>#REF!*5/100</f>
        <v>#REF!</v>
      </c>
    </row>
    <row r="810" spans="1:12" s="29" customFormat="1" ht="21">
      <c r="A810" s="27">
        <f t="shared" ref="A810:A838" si="34">A809+1</f>
        <v>3</v>
      </c>
      <c r="B810" s="22" t="s">
        <v>1501</v>
      </c>
      <c r="C810" s="18"/>
      <c r="D810" s="56" t="s">
        <v>39</v>
      </c>
      <c r="E810" s="75"/>
      <c r="F810" s="24" t="s">
        <v>1547</v>
      </c>
      <c r="G810" s="93" t="s">
        <v>789</v>
      </c>
      <c r="H810" s="20" t="s">
        <v>270</v>
      </c>
      <c r="I810" s="44" t="s">
        <v>1636</v>
      </c>
      <c r="J810" s="153">
        <v>2.52</v>
      </c>
      <c r="K810" s="61" t="e">
        <f>#REF!*5/100</f>
        <v>#REF!</v>
      </c>
    </row>
    <row r="811" spans="1:12" s="29" customFormat="1" ht="18">
      <c r="A811" s="27">
        <f t="shared" si="34"/>
        <v>4</v>
      </c>
      <c r="B811" s="2" t="s">
        <v>1501</v>
      </c>
      <c r="C811" s="18"/>
      <c r="D811" s="56" t="s">
        <v>28</v>
      </c>
      <c r="E811" s="75"/>
      <c r="F811" s="24" t="s">
        <v>1529</v>
      </c>
      <c r="G811" s="93" t="s">
        <v>790</v>
      </c>
      <c r="H811" s="20"/>
      <c r="I811" s="44" t="s">
        <v>1636</v>
      </c>
      <c r="J811" s="153">
        <v>2.52</v>
      </c>
      <c r="K811" s="61" t="e">
        <f>#REF!*5/100</f>
        <v>#REF!</v>
      </c>
    </row>
    <row r="812" spans="1:12" s="29" customFormat="1" ht="18">
      <c r="A812" s="27">
        <f t="shared" si="34"/>
        <v>5</v>
      </c>
      <c r="B812" s="22" t="s">
        <v>1501</v>
      </c>
      <c r="C812" s="65"/>
      <c r="D812" s="56" t="s">
        <v>40</v>
      </c>
      <c r="E812" s="75"/>
      <c r="F812" s="8" t="s">
        <v>1534</v>
      </c>
      <c r="G812" s="93" t="s">
        <v>791</v>
      </c>
      <c r="H812" s="20"/>
      <c r="I812" s="44" t="s">
        <v>1636</v>
      </c>
      <c r="J812" s="153">
        <v>2.52</v>
      </c>
      <c r="K812" s="61" t="e">
        <f>#REF!*5/100</f>
        <v>#REF!</v>
      </c>
    </row>
    <row r="813" spans="1:12" ht="18">
      <c r="A813" s="27">
        <f t="shared" si="34"/>
        <v>6</v>
      </c>
      <c r="B813" s="22" t="s">
        <v>1501</v>
      </c>
      <c r="C813" s="18"/>
      <c r="D813" s="56" t="s">
        <v>347</v>
      </c>
      <c r="E813" s="78"/>
      <c r="F813" s="28" t="s">
        <v>1534</v>
      </c>
      <c r="G813" s="93" t="s">
        <v>792</v>
      </c>
      <c r="H813" s="20" t="s">
        <v>270</v>
      </c>
      <c r="I813" s="44" t="s">
        <v>1636</v>
      </c>
      <c r="J813" s="153">
        <v>2.52</v>
      </c>
      <c r="K813" s="61" t="e">
        <f>#REF!*5/100</f>
        <v>#REF!</v>
      </c>
      <c r="L813" s="13"/>
    </row>
    <row r="814" spans="1:12" ht="18">
      <c r="A814" s="27">
        <f t="shared" si="34"/>
        <v>7</v>
      </c>
      <c r="B814" s="22" t="s">
        <v>1501</v>
      </c>
      <c r="C814" s="18"/>
      <c r="D814" s="56" t="s">
        <v>1582</v>
      </c>
      <c r="E814" s="77"/>
      <c r="F814" s="8" t="s">
        <v>1534</v>
      </c>
      <c r="G814" s="93" t="s">
        <v>793</v>
      </c>
      <c r="H814" s="20" t="s">
        <v>270</v>
      </c>
      <c r="I814" s="44" t="s">
        <v>1618</v>
      </c>
      <c r="J814" s="153">
        <v>2.52</v>
      </c>
      <c r="K814" s="61" t="e">
        <f>#REF!*5/100</f>
        <v>#REF!</v>
      </c>
      <c r="L814" s="13"/>
    </row>
    <row r="815" spans="1:12" s="29" customFormat="1" ht="18">
      <c r="A815" s="27">
        <f t="shared" si="34"/>
        <v>8</v>
      </c>
      <c r="B815" s="22" t="s">
        <v>1501</v>
      </c>
      <c r="C815" s="18"/>
      <c r="D815" s="56" t="s">
        <v>41</v>
      </c>
      <c r="E815" s="75"/>
      <c r="F815" s="8" t="s">
        <v>1534</v>
      </c>
      <c r="G815" s="93" t="s">
        <v>794</v>
      </c>
      <c r="H815" s="20" t="s">
        <v>270</v>
      </c>
      <c r="I815" s="44" t="s">
        <v>1618</v>
      </c>
      <c r="J815" s="153">
        <v>2.52</v>
      </c>
      <c r="K815" s="61" t="e">
        <f>#REF!*5/100</f>
        <v>#REF!</v>
      </c>
    </row>
    <row r="816" spans="1:12" ht="18">
      <c r="A816" s="27">
        <f t="shared" si="34"/>
        <v>9</v>
      </c>
      <c r="B816" s="2" t="s">
        <v>1501</v>
      </c>
      <c r="C816" s="18"/>
      <c r="D816" s="56" t="s">
        <v>1553</v>
      </c>
      <c r="E816" s="75"/>
      <c r="F816" s="25" t="s">
        <v>1534</v>
      </c>
      <c r="G816" s="93" t="s">
        <v>795</v>
      </c>
      <c r="H816" s="20" t="s">
        <v>270</v>
      </c>
      <c r="I816" s="44" t="s">
        <v>1636</v>
      </c>
      <c r="J816" s="153">
        <v>2.52</v>
      </c>
      <c r="K816" s="61" t="e">
        <f>#REF!*5/100</f>
        <v>#REF!</v>
      </c>
      <c r="L816" s="13"/>
    </row>
    <row r="817" spans="1:12" ht="21">
      <c r="A817" s="27">
        <f t="shared" si="34"/>
        <v>10</v>
      </c>
      <c r="B817" s="22" t="s">
        <v>1501</v>
      </c>
      <c r="C817" s="65"/>
      <c r="D817" s="56" t="s">
        <v>1508</v>
      </c>
      <c r="E817" s="64"/>
      <c r="F817" s="24" t="s">
        <v>1547</v>
      </c>
      <c r="G817" s="93" t="s">
        <v>796</v>
      </c>
      <c r="H817" s="20"/>
      <c r="I817" s="44" t="s">
        <v>1636</v>
      </c>
      <c r="J817" s="153">
        <v>2.52</v>
      </c>
      <c r="K817" s="61" t="e">
        <f>#REF!*5/100</f>
        <v>#REF!</v>
      </c>
      <c r="L817" s="13"/>
    </row>
    <row r="818" spans="1:12" s="29" customFormat="1" ht="21">
      <c r="A818" s="27">
        <f t="shared" si="34"/>
        <v>11</v>
      </c>
      <c r="B818" s="22" t="s">
        <v>1501</v>
      </c>
      <c r="C818" s="18"/>
      <c r="D818" s="56" t="s">
        <v>29</v>
      </c>
      <c r="E818" s="75"/>
      <c r="F818" s="24" t="s">
        <v>1547</v>
      </c>
      <c r="G818" s="93" t="s">
        <v>797</v>
      </c>
      <c r="H818" s="20"/>
      <c r="I818" s="44" t="s">
        <v>1636</v>
      </c>
      <c r="J818" s="153">
        <v>2.52</v>
      </c>
      <c r="K818" s="61" t="e">
        <f>#REF!*5/100</f>
        <v>#REF!</v>
      </c>
    </row>
    <row r="819" spans="1:12" s="29" customFormat="1" ht="21">
      <c r="A819" s="27">
        <f t="shared" si="34"/>
        <v>12</v>
      </c>
      <c r="B819" s="22" t="s">
        <v>1501</v>
      </c>
      <c r="C819" s="18"/>
      <c r="D819" s="56" t="s">
        <v>1602</v>
      </c>
      <c r="E819" s="67"/>
      <c r="F819" s="25" t="s">
        <v>1518</v>
      </c>
      <c r="G819" s="93" t="s">
        <v>798</v>
      </c>
      <c r="H819" s="20" t="s">
        <v>270</v>
      </c>
      <c r="I819" s="44" t="s">
        <v>1618</v>
      </c>
      <c r="J819" s="153">
        <v>2.52</v>
      </c>
      <c r="K819" s="61" t="e">
        <f>#REF!*5/100</f>
        <v>#REF!</v>
      </c>
    </row>
    <row r="820" spans="1:12" s="29" customFormat="1" ht="21">
      <c r="A820" s="27">
        <f t="shared" si="34"/>
        <v>13</v>
      </c>
      <c r="B820" s="22" t="s">
        <v>1501</v>
      </c>
      <c r="C820" s="18"/>
      <c r="D820" s="56" t="s">
        <v>291</v>
      </c>
      <c r="E820" s="75"/>
      <c r="F820" s="25" t="s">
        <v>1518</v>
      </c>
      <c r="G820" s="93" t="s">
        <v>799</v>
      </c>
      <c r="H820" s="20" t="s">
        <v>270</v>
      </c>
      <c r="I820" s="44" t="s">
        <v>1618</v>
      </c>
      <c r="J820" s="153">
        <v>2.52</v>
      </c>
      <c r="K820" s="61" t="e">
        <f>#REF!*5/100</f>
        <v>#REF!</v>
      </c>
    </row>
    <row r="821" spans="1:12" s="29" customFormat="1" ht="21">
      <c r="A821" s="27">
        <f t="shared" si="34"/>
        <v>14</v>
      </c>
      <c r="B821" s="22" t="s">
        <v>1501</v>
      </c>
      <c r="C821" s="18"/>
      <c r="D821" s="56" t="s">
        <v>30</v>
      </c>
      <c r="E821" s="51" t="s">
        <v>76</v>
      </c>
      <c r="F821" s="24" t="s">
        <v>627</v>
      </c>
      <c r="G821" s="93" t="s">
        <v>800</v>
      </c>
      <c r="H821" s="20" t="s">
        <v>270</v>
      </c>
      <c r="I821" s="44" t="s">
        <v>1636</v>
      </c>
      <c r="J821" s="153">
        <v>2.52</v>
      </c>
      <c r="K821" s="61" t="e">
        <f>#REF!*5/100</f>
        <v>#REF!</v>
      </c>
    </row>
    <row r="822" spans="1:12" s="29" customFormat="1" ht="21">
      <c r="A822" s="27">
        <f t="shared" si="34"/>
        <v>15</v>
      </c>
      <c r="B822" s="2" t="s">
        <v>1501</v>
      </c>
      <c r="C822" s="18"/>
      <c r="D822" s="56" t="s">
        <v>1515</v>
      </c>
      <c r="E822" s="78"/>
      <c r="F822" s="28" t="s">
        <v>1526</v>
      </c>
      <c r="G822" s="93" t="s">
        <v>801</v>
      </c>
      <c r="H822" s="20" t="s">
        <v>270</v>
      </c>
      <c r="I822" s="44" t="s">
        <v>1636</v>
      </c>
      <c r="J822" s="153">
        <v>2.52</v>
      </c>
      <c r="K822" s="61" t="e">
        <f>#REF!*5/100</f>
        <v>#REF!</v>
      </c>
    </row>
    <row r="823" spans="1:12" s="29" customFormat="1" ht="18">
      <c r="A823" s="27">
        <f t="shared" si="34"/>
        <v>16</v>
      </c>
      <c r="B823" s="2" t="s">
        <v>1501</v>
      </c>
      <c r="C823" s="18"/>
      <c r="D823" s="56" t="s">
        <v>292</v>
      </c>
      <c r="E823" s="76"/>
      <c r="F823" s="28" t="s">
        <v>1520</v>
      </c>
      <c r="G823" s="93" t="s">
        <v>802</v>
      </c>
      <c r="H823" s="20" t="s">
        <v>270</v>
      </c>
      <c r="I823" s="44" t="s">
        <v>1618</v>
      </c>
      <c r="J823" s="153">
        <v>2.52</v>
      </c>
      <c r="K823" s="61" t="e">
        <f>#REF!*5/100</f>
        <v>#REF!</v>
      </c>
    </row>
    <row r="824" spans="1:12" s="29" customFormat="1" ht="21">
      <c r="A824" s="27">
        <f t="shared" si="34"/>
        <v>17</v>
      </c>
      <c r="B824" s="22" t="s">
        <v>1501</v>
      </c>
      <c r="C824" s="65"/>
      <c r="D824" s="56" t="s">
        <v>42</v>
      </c>
      <c r="E824" s="75"/>
      <c r="F824" s="8" t="s">
        <v>1518</v>
      </c>
      <c r="G824" s="93" t="s">
        <v>803</v>
      </c>
      <c r="H824" s="20"/>
      <c r="I824" s="44" t="s">
        <v>1636</v>
      </c>
      <c r="J824" s="153">
        <v>2.52</v>
      </c>
      <c r="K824" s="61" t="e">
        <f>#REF!*5/100</f>
        <v>#REF!</v>
      </c>
    </row>
    <row r="825" spans="1:12" ht="21">
      <c r="A825" s="27">
        <f t="shared" si="34"/>
        <v>18</v>
      </c>
      <c r="B825" s="2" t="s">
        <v>1501</v>
      </c>
      <c r="C825" s="65"/>
      <c r="D825" s="56" t="s">
        <v>3</v>
      </c>
      <c r="E825" s="75"/>
      <c r="F825" s="28" t="s">
        <v>1547</v>
      </c>
      <c r="G825" s="93" t="s">
        <v>804</v>
      </c>
      <c r="H825" s="20"/>
      <c r="I825" s="44" t="s">
        <v>1636</v>
      </c>
      <c r="J825" s="153">
        <v>2.52</v>
      </c>
      <c r="K825" s="61" t="e">
        <f>#REF!*5/100</f>
        <v>#REF!</v>
      </c>
      <c r="L825" s="13"/>
    </row>
    <row r="826" spans="1:12" s="29" customFormat="1" ht="21">
      <c r="A826" s="27">
        <f t="shared" si="34"/>
        <v>19</v>
      </c>
      <c r="B826" s="2" t="s">
        <v>1501</v>
      </c>
      <c r="C826" s="18"/>
      <c r="D826" s="56" t="s">
        <v>1638</v>
      </c>
      <c r="E826" s="77"/>
      <c r="F826" s="24" t="s">
        <v>1547</v>
      </c>
      <c r="G826" s="93" t="s">
        <v>805</v>
      </c>
      <c r="H826" s="20"/>
      <c r="I826" s="44" t="s">
        <v>1618</v>
      </c>
      <c r="J826" s="153">
        <v>2.52</v>
      </c>
      <c r="K826" s="61" t="e">
        <f>#REF!*5/100</f>
        <v>#REF!</v>
      </c>
    </row>
    <row r="827" spans="1:12" s="29" customFormat="1" ht="21">
      <c r="A827" s="27">
        <f t="shared" si="34"/>
        <v>20</v>
      </c>
      <c r="B827" s="22" t="s">
        <v>1501</v>
      </c>
      <c r="C827" s="18"/>
      <c r="D827" s="56" t="s">
        <v>1639</v>
      </c>
      <c r="E827" s="78"/>
      <c r="F827" s="28" t="s">
        <v>1547</v>
      </c>
      <c r="G827" s="93" t="s">
        <v>806</v>
      </c>
      <c r="H827" s="20"/>
      <c r="I827" s="44" t="s">
        <v>1618</v>
      </c>
      <c r="J827" s="153">
        <v>2.52</v>
      </c>
      <c r="K827" s="61" t="e">
        <f>#REF!*5/100</f>
        <v>#REF!</v>
      </c>
    </row>
    <row r="828" spans="1:12" s="46" customFormat="1" ht="18">
      <c r="A828" s="27">
        <f t="shared" si="34"/>
        <v>21</v>
      </c>
      <c r="B828" s="22" t="s">
        <v>1501</v>
      </c>
      <c r="C828" s="18"/>
      <c r="D828" s="56" t="s">
        <v>293</v>
      </c>
      <c r="E828" s="77"/>
      <c r="F828" s="24" t="s">
        <v>1511</v>
      </c>
      <c r="G828" s="93" t="s">
        <v>807</v>
      </c>
      <c r="H828" s="20" t="s">
        <v>270</v>
      </c>
      <c r="I828" s="44" t="s">
        <v>1618</v>
      </c>
      <c r="J828" s="153">
        <v>2.52</v>
      </c>
      <c r="K828" s="61" t="e">
        <f>#REF!*5/100</f>
        <v>#REF!</v>
      </c>
    </row>
    <row r="829" spans="1:12" ht="18">
      <c r="A829" s="27">
        <f t="shared" si="34"/>
        <v>22</v>
      </c>
      <c r="B829" s="22" t="s">
        <v>1501</v>
      </c>
      <c r="C829" s="18"/>
      <c r="D829" s="56" t="s">
        <v>43</v>
      </c>
      <c r="E829" s="76"/>
      <c r="F829" s="28" t="s">
        <v>1534</v>
      </c>
      <c r="G829" s="93" t="s">
        <v>808</v>
      </c>
      <c r="H829" s="20" t="s">
        <v>270</v>
      </c>
      <c r="I829" s="44" t="s">
        <v>1636</v>
      </c>
      <c r="J829" s="153">
        <v>2.52</v>
      </c>
      <c r="K829" s="61" t="e">
        <f>#REF!*5/100</f>
        <v>#REF!</v>
      </c>
    </row>
    <row r="830" spans="1:12" ht="18">
      <c r="A830" s="27">
        <f t="shared" si="34"/>
        <v>23</v>
      </c>
      <c r="B830" s="22" t="s">
        <v>1501</v>
      </c>
      <c r="C830" s="18"/>
      <c r="D830" s="56" t="s">
        <v>1587</v>
      </c>
      <c r="E830" s="78"/>
      <c r="F830" s="25" t="s">
        <v>1534</v>
      </c>
      <c r="G830" s="92" t="s">
        <v>809</v>
      </c>
      <c r="H830" s="20" t="s">
        <v>270</v>
      </c>
      <c r="I830" s="44" t="s">
        <v>1636</v>
      </c>
      <c r="J830" s="153">
        <v>2.52</v>
      </c>
      <c r="K830" s="61" t="e">
        <f>#REF!*5/100</f>
        <v>#REF!</v>
      </c>
    </row>
    <row r="831" spans="1:12" ht="18">
      <c r="A831" s="27">
        <f t="shared" si="34"/>
        <v>24</v>
      </c>
      <c r="B831" s="22" t="s">
        <v>1501</v>
      </c>
      <c r="C831" s="18"/>
      <c r="D831" s="56" t="s">
        <v>1657</v>
      </c>
      <c r="E831" s="64"/>
      <c r="F831" s="24" t="s">
        <v>1534</v>
      </c>
      <c r="G831" s="93" t="s">
        <v>810</v>
      </c>
      <c r="H831" s="20" t="s">
        <v>270</v>
      </c>
      <c r="I831" s="44" t="s">
        <v>1636</v>
      </c>
      <c r="J831" s="153">
        <v>2.52</v>
      </c>
      <c r="K831" s="61" t="e">
        <f>#REF!*5/100</f>
        <v>#REF!</v>
      </c>
    </row>
    <row r="832" spans="1:12" ht="18">
      <c r="A832" s="27">
        <f t="shared" si="34"/>
        <v>25</v>
      </c>
      <c r="B832" s="22" t="s">
        <v>1501</v>
      </c>
      <c r="C832" s="18"/>
      <c r="D832" s="56" t="s">
        <v>1642</v>
      </c>
      <c r="E832" s="67"/>
      <c r="F832" s="28" t="s">
        <v>1520</v>
      </c>
      <c r="G832" s="93" t="s">
        <v>811</v>
      </c>
      <c r="H832" s="20" t="s">
        <v>270</v>
      </c>
      <c r="I832" s="44" t="s">
        <v>342</v>
      </c>
      <c r="J832" s="153">
        <v>2.52</v>
      </c>
      <c r="K832" s="61" t="e">
        <f>#REF!*5/100</f>
        <v>#REF!</v>
      </c>
    </row>
    <row r="833" spans="1:12" ht="21">
      <c r="A833" s="27">
        <f t="shared" si="34"/>
        <v>26</v>
      </c>
      <c r="B833" s="22" t="s">
        <v>1501</v>
      </c>
      <c r="C833" s="18"/>
      <c r="D833" s="56" t="s">
        <v>1516</v>
      </c>
      <c r="E833" s="75"/>
      <c r="F833" s="8" t="s">
        <v>1526</v>
      </c>
      <c r="G833" s="107" t="s">
        <v>812</v>
      </c>
      <c r="H833" s="20"/>
      <c r="I833" s="44" t="s">
        <v>1636</v>
      </c>
      <c r="J833" s="153">
        <v>2.52</v>
      </c>
      <c r="K833" s="61" t="e">
        <f>#REF!*5/100</f>
        <v>#REF!</v>
      </c>
    </row>
    <row r="834" spans="1:12" ht="18">
      <c r="A834" s="27">
        <f t="shared" si="34"/>
        <v>27</v>
      </c>
      <c r="B834" s="2" t="s">
        <v>1501</v>
      </c>
      <c r="C834" s="18"/>
      <c r="D834" s="56" t="s">
        <v>31</v>
      </c>
      <c r="E834" s="51" t="s">
        <v>76</v>
      </c>
      <c r="F834" s="28" t="s">
        <v>1658</v>
      </c>
      <c r="G834" s="93" t="s">
        <v>813</v>
      </c>
      <c r="H834" s="20" t="s">
        <v>270</v>
      </c>
      <c r="I834" s="44" t="s">
        <v>1636</v>
      </c>
      <c r="J834" s="153">
        <v>2.52</v>
      </c>
      <c r="K834" s="61" t="e">
        <f>#REF!*5/100</f>
        <v>#REF!</v>
      </c>
    </row>
    <row r="835" spans="1:12" ht="21">
      <c r="A835" s="27">
        <f t="shared" si="34"/>
        <v>28</v>
      </c>
      <c r="B835" s="22" t="s">
        <v>1501</v>
      </c>
      <c r="C835" s="18"/>
      <c r="D835" s="56" t="s">
        <v>32</v>
      </c>
      <c r="E835" s="75"/>
      <c r="F835" s="24" t="s">
        <v>33</v>
      </c>
      <c r="G835" s="93" t="s">
        <v>814</v>
      </c>
      <c r="H835" s="20"/>
      <c r="I835" s="44" t="s">
        <v>1636</v>
      </c>
      <c r="J835" s="153">
        <v>2.52</v>
      </c>
      <c r="K835" s="61" t="e">
        <f>#REF!*5/100</f>
        <v>#REF!</v>
      </c>
    </row>
    <row r="836" spans="1:12" ht="18">
      <c r="A836" s="27">
        <f t="shared" si="34"/>
        <v>29</v>
      </c>
      <c r="B836" s="22" t="s">
        <v>1501</v>
      </c>
      <c r="C836" s="18"/>
      <c r="D836" s="56" t="s">
        <v>1640</v>
      </c>
      <c r="E836" s="77"/>
      <c r="F836" s="24" t="s">
        <v>1641</v>
      </c>
      <c r="G836" s="93" t="s">
        <v>815</v>
      </c>
      <c r="H836" s="20" t="s">
        <v>270</v>
      </c>
      <c r="I836" s="44" t="s">
        <v>342</v>
      </c>
      <c r="J836" s="153">
        <v>2.52</v>
      </c>
      <c r="K836" s="61" t="e">
        <f>#REF!*5/100</f>
        <v>#REF!</v>
      </c>
    </row>
    <row r="837" spans="1:12" ht="45" customHeight="1">
      <c r="A837" s="27">
        <f t="shared" si="34"/>
        <v>30</v>
      </c>
      <c r="B837" s="134"/>
      <c r="C837" s="134"/>
      <c r="D837" s="134"/>
      <c r="E837" s="49"/>
      <c r="F837" s="161" t="s">
        <v>89</v>
      </c>
      <c r="G837" s="161"/>
      <c r="H837" s="161"/>
      <c r="I837" s="162"/>
      <c r="J837" s="130" t="s">
        <v>89</v>
      </c>
      <c r="K837" s="130"/>
      <c r="L837" s="130"/>
    </row>
    <row r="838" spans="1:12" ht="18">
      <c r="A838" s="27">
        <f t="shared" si="34"/>
        <v>31</v>
      </c>
      <c r="B838" s="2" t="s">
        <v>178</v>
      </c>
      <c r="C838" s="65"/>
      <c r="D838" s="56" t="s">
        <v>103</v>
      </c>
      <c r="E838" s="32"/>
      <c r="F838" s="25"/>
      <c r="G838" s="94" t="s">
        <v>780</v>
      </c>
      <c r="H838" s="20"/>
      <c r="I838" s="3">
        <v>120</v>
      </c>
      <c r="J838" s="152">
        <v>1.7136000000000002</v>
      </c>
      <c r="K838" s="61" t="e">
        <f>#REF!*4.6/100</f>
        <v>#REF!</v>
      </c>
    </row>
    <row r="839" spans="1:12" ht="116.25">
      <c r="A839" s="133" t="s">
        <v>91</v>
      </c>
      <c r="B839" s="2" t="s">
        <v>178</v>
      </c>
      <c r="C839" s="65"/>
      <c r="D839" s="56" t="s">
        <v>105</v>
      </c>
      <c r="E839" s="32"/>
      <c r="F839" s="25"/>
      <c r="G839" s="94" t="s">
        <v>781</v>
      </c>
      <c r="H839" s="20"/>
      <c r="I839" s="3">
        <v>120</v>
      </c>
      <c r="J839" s="152">
        <v>1.7136000000000002</v>
      </c>
      <c r="K839" s="61" t="e">
        <f>#REF!*4.6/100</f>
        <v>#REF!</v>
      </c>
    </row>
    <row r="840" spans="1:12" ht="18">
      <c r="A840" s="1">
        <v>1</v>
      </c>
      <c r="B840" s="2" t="s">
        <v>178</v>
      </c>
      <c r="C840" s="65"/>
      <c r="D840" s="56" t="s">
        <v>106</v>
      </c>
      <c r="E840" s="32"/>
      <c r="F840" s="25"/>
      <c r="G840" s="94" t="s">
        <v>782</v>
      </c>
      <c r="H840" s="20"/>
      <c r="I840" s="3">
        <v>120</v>
      </c>
      <c r="J840" s="152">
        <v>1.7136000000000002</v>
      </c>
      <c r="K840" s="61" t="e">
        <f>#REF!*4.6/100</f>
        <v>#REF!</v>
      </c>
    </row>
    <row r="841" spans="1:12" ht="18">
      <c r="A841" s="1">
        <v>2</v>
      </c>
      <c r="B841" s="2" t="s">
        <v>178</v>
      </c>
      <c r="C841" s="65"/>
      <c r="D841" s="56" t="s">
        <v>104</v>
      </c>
      <c r="E841" s="32"/>
      <c r="F841" s="8"/>
      <c r="G841" s="94" t="s">
        <v>783</v>
      </c>
      <c r="H841" s="20"/>
      <c r="I841" s="3">
        <v>120</v>
      </c>
      <c r="J841" s="152">
        <v>1.7136000000000002</v>
      </c>
      <c r="K841" s="61" t="e">
        <f>#REF!*4.6/100</f>
        <v>#REF!</v>
      </c>
    </row>
    <row r="842" spans="1:12" ht="18">
      <c r="A842" s="1">
        <v>3</v>
      </c>
      <c r="B842" s="2" t="s">
        <v>178</v>
      </c>
      <c r="C842" s="65"/>
      <c r="D842" s="56" t="s">
        <v>90</v>
      </c>
      <c r="E842" s="32"/>
      <c r="F842" s="25"/>
      <c r="G842" s="94" t="s">
        <v>784</v>
      </c>
      <c r="H842" s="20"/>
      <c r="I842" s="3">
        <v>120</v>
      </c>
      <c r="J842" s="152">
        <v>1.7136000000000002</v>
      </c>
      <c r="K842" s="61" t="e">
        <f>#REF!*4.6/100</f>
        <v>#REF!</v>
      </c>
    </row>
    <row r="843" spans="1:12">
      <c r="A843" s="1">
        <v>4</v>
      </c>
    </row>
    <row r="844" spans="1:12">
      <c r="A844" s="1">
        <v>5</v>
      </c>
    </row>
  </sheetData>
  <mergeCells count="49">
    <mergeCell ref="F805:I805"/>
    <mergeCell ref="F766:I766"/>
    <mergeCell ref="F794:I794"/>
    <mergeCell ref="F837:I837"/>
    <mergeCell ref="F698:I698"/>
    <mergeCell ref="F638:I638"/>
    <mergeCell ref="F741:I741"/>
    <mergeCell ref="F728:I728"/>
    <mergeCell ref="F667:I667"/>
    <mergeCell ref="F689:I689"/>
    <mergeCell ref="F548:I548"/>
    <mergeCell ref="E527:I527"/>
    <mergeCell ref="F536:I536"/>
    <mergeCell ref="F360:I360"/>
    <mergeCell ref="F422:I422"/>
    <mergeCell ref="F378:I378"/>
    <mergeCell ref="F482:I482"/>
    <mergeCell ref="F438:I438"/>
    <mergeCell ref="F447:I447"/>
    <mergeCell ref="F462:I462"/>
    <mergeCell ref="F545:I545"/>
    <mergeCell ref="F509:I509"/>
    <mergeCell ref="F265:I265"/>
    <mergeCell ref="F214:I214"/>
    <mergeCell ref="F28:I28"/>
    <mergeCell ref="F319:I319"/>
    <mergeCell ref="F219:I219"/>
    <mergeCell ref="F274:I274"/>
    <mergeCell ref="F278:I278"/>
    <mergeCell ref="F203:I203"/>
    <mergeCell ref="F342:I342"/>
    <mergeCell ref="F302:I302"/>
    <mergeCell ref="F255:I255"/>
    <mergeCell ref="F660:I660"/>
    <mergeCell ref="F632:I632"/>
    <mergeCell ref="A2:J2"/>
    <mergeCell ref="F243:I243"/>
    <mergeCell ref="F145:I145"/>
    <mergeCell ref="F30:I30"/>
    <mergeCell ref="F11:I11"/>
    <mergeCell ref="F133:I133"/>
    <mergeCell ref="F136:I136"/>
    <mergeCell ref="F110:I110"/>
    <mergeCell ref="F178:I178"/>
    <mergeCell ref="F603:I603"/>
    <mergeCell ref="F623:I623"/>
    <mergeCell ref="F594:I594"/>
    <mergeCell ref="E518:I518"/>
    <mergeCell ref="F560:I560"/>
  </mergeCells>
  <phoneticPr fontId="0" type="noConversion"/>
  <hyperlinks>
    <hyperlink ref="D714" r:id="rId1" tooltip="Посмотреть обложку"/>
    <hyperlink ref="D723" r:id="rId2" tooltip="Посмотреть обложку" display="К.Чуковский Путаница"/>
    <hyperlink ref="D830" r:id="rId3" tooltip="Посмотреть обложку"/>
    <hyperlink ref="D702" r:id="rId4" tooltip="Посмотреть обложку"/>
    <hyperlink ref="D717" r:id="rId5" tooltip="Посмотреть обложку"/>
    <hyperlink ref="D705" r:id="rId6" tooltip="Посмотреть обложку"/>
    <hyperlink ref="D716" r:id="rId7" tooltip="Посмотреть обложку"/>
    <hyperlink ref="D724" r:id="rId8" tooltip="Посмотреть обложку"/>
    <hyperlink ref="D725" r:id="rId9" tooltip="Посмотреть обложку"/>
    <hyperlink ref="D822" r:id="rId10" tooltip="Посмотреть обложку"/>
    <hyperlink ref="D827" r:id="rId11"/>
    <hyperlink ref="D826" r:id="rId12"/>
    <hyperlink ref="D836" r:id="rId13" tooltip="Посмотреть обложку"/>
    <hyperlink ref="D807" r:id="rId14" tooltip="Посмотреть обложку"/>
    <hyperlink ref="D832" r:id="rId15" tooltip="Посмотреть обложку"/>
    <hyperlink ref="D711" r:id="rId16" tooltip="Посмотреть обложку"/>
    <hyperlink ref="D715" r:id="rId17" tooltip="Посмотреть обложку"/>
    <hyperlink ref="D710" r:id="rId18" tooltip="Посмотреть обложку"/>
    <hyperlink ref="D831" r:id="rId19" tooltip="Посмотреть обложку"/>
    <hyperlink ref="D818" r:id="rId20" tooltip="Посмотреть обложку"/>
    <hyperlink ref="D833" r:id="rId21" tooltip="Посмотреть обложку"/>
    <hyperlink ref="D825" r:id="rId22"/>
    <hyperlink ref="D821" r:id="rId23"/>
    <hyperlink ref="D835" r:id="rId24" tooltip="Посмотреть обложку"/>
    <hyperlink ref="D811" r:id="rId25" tooltip="Посмотреть обложку"/>
    <hyperlink ref="D661" r:id="rId26" tooltip="Посмотреть обложку" display="Азбука и счет"/>
    <hyperlink ref="D665" r:id="rId27" tooltip="Посмотреть обложку"/>
    <hyperlink ref="D664" r:id="rId28" tooltip="Посмотреть обложку"/>
    <hyperlink ref="D662" r:id="rId29" tooltip="Посмотреть обложку"/>
    <hyperlink ref="D663" r:id="rId30" tooltip="Посмотреть обложку"/>
    <hyperlink ref="D816" r:id="rId31" tooltip="Посмотреть обложку"/>
    <hyperlink ref="D817" r:id="rId32" tooltip="Посмотреть обложку"/>
    <hyperlink ref="D815" r:id="rId33"/>
    <hyperlink ref="D812" r:id="rId34"/>
    <hyperlink ref="D829" r:id="rId35" tooltip="Посмотреть обложку"/>
    <hyperlink ref="D806" r:id="rId36" tooltip="Посмотреть обложку"/>
    <hyperlink ref="D824" r:id="rId37" tooltip="Посмотреть обложку"/>
    <hyperlink ref="D254" r:id="rId38" tooltip="Посмотреть обложку"/>
    <hyperlink ref="D244" r:id="rId39" tooltip="Посмотреть обложку"/>
    <hyperlink ref="D721" r:id="rId40" tooltip="Посмотреть обложку"/>
    <hyperlink ref="D249" r:id="rId41" tooltip="Посмотреть обложку"/>
    <hyperlink ref="D245" r:id="rId42" tooltip="Посмотреть обложку" display="Сказка Колосок"/>
    <hyperlink ref="D722" r:id="rId43" tooltip="Посмотреть обложку"/>
    <hyperlink ref="D708" r:id="rId44" tooltip="Посмотреть обложку"/>
    <hyperlink ref="D700" r:id="rId45" tooltip="Посмотреть обложку" display="Английская азбука"/>
    <hyperlink ref="D703" r:id="rId46" tooltip="Посмотреть обложку"/>
    <hyperlink ref="D138" r:id="rId47"/>
    <hyperlink ref="D699" r:id="rId48" tooltip="Посмотреть обложку"/>
    <hyperlink ref="D712" r:id="rId49" tooltip="Посмотреть обложку"/>
    <hyperlink ref="D252" r:id="rId50" tooltip="Посмотреть обложку"/>
    <hyperlink ref="D250" r:id="rId51" tooltip="Посмотреть обложку"/>
    <hyperlink ref="D247" r:id="rId52" tooltip="Посмотреть обложку"/>
    <hyperlink ref="D709" r:id="rId53" tooltip="Посмотреть обложку"/>
    <hyperlink ref="D246" r:id="rId54" tooltip="Посмотреть обложку"/>
    <hyperlink ref="D253" r:id="rId55" tooltip="Посмотреть обложку"/>
    <hyperlink ref="D707" r:id="rId56" tooltip="Посмотреть обложку" display="Красная шапочка"/>
    <hyperlink ref="D701" r:id="rId57" tooltip="Посмотреть обложку"/>
    <hyperlink ref="D704" r:id="rId58" tooltip="Посмотреть обложку"/>
    <hyperlink ref="D251" r:id="rId59" tooltip="Посмотреть обложку"/>
    <hyperlink ref="D248" r:id="rId60" tooltip="Посмотреть обложку"/>
    <hyperlink ref="D726" r:id="rId61" tooltip="Посмотреть обложку" display="Федорино горе"/>
    <hyperlink ref="D461" r:id="rId62"/>
    <hyperlink ref="D142" r:id="rId63"/>
    <hyperlink ref="D139" r:id="rId64"/>
    <hyperlink ref="D137" r:id="rId65"/>
    <hyperlink ref="D140" r:id="rId66"/>
    <hyperlink ref="D528" r:id="rId67" tooltip="Посмотреть обложку"/>
    <hyperlink ref="D532" r:id="rId68" tooltip="Посмотреть обложку"/>
    <hyperlink ref="D534" r:id="rId69" tooltip="Посмотреть обложку"/>
    <hyperlink ref="D535" r:id="rId70" tooltip="Посмотреть обложку"/>
    <hyperlink ref="D719" r:id="rId71" tooltip="Посмотреть обложку"/>
    <hyperlink ref="D718" r:id="rId72" tooltip="Посмотреть обложку"/>
    <hyperlink ref="D143" r:id="rId73"/>
    <hyperlink ref="D141" r:id="rId74"/>
    <hyperlink ref="D144" r:id="rId75"/>
    <hyperlink ref="D706" r:id="rId76" tooltip="Посмотреть обложку"/>
    <hyperlink ref="D828" r:id="rId77" tooltip="Посмотреть обложку"/>
    <hyperlink ref="D814" r:id="rId78" tooltip="Посмотреть обложку"/>
    <hyperlink ref="D809" r:id="rId79" tooltip="Посмотреть обложку"/>
    <hyperlink ref="D819" r:id="rId80" tooltip="Посмотреть обложку"/>
    <hyperlink ref="D823" r:id="rId81" tooltip="Посмотреть обложку"/>
    <hyperlink ref="D820" r:id="rId82" tooltip="Посмотреть обложку"/>
    <hyperlink ref="D808" r:id="rId83" tooltip="Посмотреть обложку"/>
    <hyperlink ref="D529" r:id="rId84" tooltip="Посмотреть обложку"/>
    <hyperlink ref="D530" r:id="rId85" tooltip="Посмотреть обложку"/>
    <hyperlink ref="D531" r:id="rId86" tooltip="Посмотреть обложку"/>
    <hyperlink ref="D533" r:id="rId87" tooltip="Посмотреть обложку"/>
    <hyperlink ref="D720" r:id="rId88" tooltip="Посмотреть обложку"/>
    <hyperlink ref="D813" r:id="rId89" tooltip="Посмотреть обложку"/>
    <hyperlink ref="D810" r:id="rId90" tooltip="Посмотреть обложку"/>
    <hyperlink ref="D834" r:id="rId91" tooltip="Посмотреть обложку"/>
    <hyperlink ref="D692" r:id="rId92" tooltip="Посмотреть обложку"/>
    <hyperlink ref="D693" r:id="rId93" tooltip="Посмотреть обложку"/>
    <hyperlink ref="D690" r:id="rId94" tooltip="Посмотреть обложку"/>
    <hyperlink ref="D696" r:id="rId95" tooltip="Посмотреть обложку"/>
    <hyperlink ref="D694" r:id="rId96" tooltip="Посмотреть обложку"/>
    <hyperlink ref="D691" r:id="rId97" tooltip="Посмотреть обложку"/>
    <hyperlink ref="D697" r:id="rId98" tooltip="Посмотреть обложку"/>
    <hyperlink ref="D523" r:id="rId99" tooltip="Посмотреть обложку"/>
    <hyperlink ref="D525" r:id="rId100" tooltip="Посмотреть обложку"/>
    <hyperlink ref="D526" r:id="rId101" tooltip="Посмотреть обложку"/>
    <hyperlink ref="D520" r:id="rId102" tooltip="Посмотреть обложку"/>
    <hyperlink ref="D521" r:id="rId103" tooltip="Посмотреть обложку"/>
    <hyperlink ref="D522" r:id="rId104" tooltip="Посмотреть обложку"/>
    <hyperlink ref="D524" r:id="rId105" tooltip="Посмотреть обложку"/>
    <hyperlink ref="D537" r:id="rId106" tooltip="Посмотреть обложку"/>
    <hyperlink ref="D538" r:id="rId107" tooltip="Посмотреть обложку"/>
    <hyperlink ref="D541" r:id="rId108" tooltip="Посмотреть обложку"/>
    <hyperlink ref="D542" r:id="rId109" tooltip="Посмотреть обложку"/>
    <hyperlink ref="D543" r:id="rId110" tooltip="Посмотреть обложку"/>
    <hyperlink ref="D539" r:id="rId111" tooltip="Посмотреть обложку"/>
    <hyperlink ref="D540" r:id="rId112" tooltip="Посмотреть обложку"/>
    <hyperlink ref="D544" r:id="rId113" tooltip="Посмотреть обложку"/>
    <hyperlink ref="D519" r:id="rId114" tooltip="Посмотреть обложку"/>
    <hyperlink ref="D514" r:id="rId115"/>
    <hyperlink ref="D510" r:id="rId116"/>
    <hyperlink ref="D511" r:id="rId117"/>
    <hyperlink ref="D512" r:id="rId118"/>
    <hyperlink ref="D513" r:id="rId119"/>
    <hyperlink ref="D515" r:id="rId120"/>
    <hyperlink ref="D516" r:id="rId121"/>
    <hyperlink ref="D517" r:id="rId122"/>
    <hyperlink ref="D29" r:id="rId123" tooltip="Посмотреть обложку" display="Букварь от А до Я"/>
    <hyperlink ref="D634" r:id="rId124"/>
    <hyperlink ref="D636" r:id="rId125" tooltip="Посмотреть обложку"/>
    <hyperlink ref="D635" r:id="rId126" tooltip="Посмотреть обложку"/>
    <hyperlink ref="D637" r:id="rId127" tooltip="Посмотреть обложку"/>
    <hyperlink ref="D314" r:id="rId128"/>
    <hyperlink ref="D315" r:id="rId129"/>
    <hyperlink ref="D318" r:id="rId130"/>
    <hyperlink ref="D316" r:id="rId131"/>
    <hyperlink ref="D306" r:id="rId132"/>
    <hyperlink ref="D308" r:id="rId133"/>
    <hyperlink ref="D312" r:id="rId134"/>
    <hyperlink ref="D311" r:id="rId135"/>
    <hyperlink ref="D310" r:id="rId136"/>
    <hyperlink ref="D303" r:id="rId137"/>
    <hyperlink ref="D304" r:id="rId138"/>
    <hyperlink ref="D309" r:id="rId139"/>
    <hyperlink ref="D313" r:id="rId140"/>
    <hyperlink ref="D305" r:id="rId141"/>
    <hyperlink ref="D307" r:id="rId142"/>
    <hyperlink ref="D317" r:id="rId143"/>
    <hyperlink ref="D135" r:id="rId144"/>
    <hyperlink ref="D134" r:id="rId145"/>
    <hyperlink ref="D627" r:id="rId146" tooltip="Посмотреть обложку"/>
    <hyperlink ref="D624" r:id="rId147" tooltip="Посмотреть обложку"/>
    <hyperlink ref="D630" r:id="rId148" tooltip="Посмотреть обложку"/>
    <hyperlink ref="D631" r:id="rId149" tooltip="Посмотреть обложку"/>
    <hyperlink ref="D626" r:id="rId150" tooltip="Посмотреть обложку"/>
    <hyperlink ref="D625" r:id="rId151" tooltip="Посмотреть обложку"/>
    <hyperlink ref="D628" r:id="rId152" tooltip="Посмотреть обложку"/>
    <hyperlink ref="D629" r:id="rId153" tooltip="Посмотреть обложку"/>
    <hyperlink ref="D351" r:id="rId154"/>
    <hyperlink ref="D353" r:id="rId155"/>
    <hyperlink ref="D352" r:id="rId156"/>
    <hyperlink ref="D344" r:id="rId157"/>
    <hyperlink ref="D347" r:id="rId158"/>
    <hyperlink ref="D349" r:id="rId159"/>
    <hyperlink ref="D350" r:id="rId160"/>
    <hyperlink ref="D343" r:id="rId161"/>
    <hyperlink ref="D346" r:id="rId162"/>
    <hyperlink ref="D345" r:id="rId163"/>
    <hyperlink ref="D348" r:id="rId164"/>
    <hyperlink ref="D356" r:id="rId165"/>
    <hyperlink ref="D359" r:id="rId166"/>
    <hyperlink ref="D357" r:id="rId167"/>
    <hyperlink ref="D354" r:id="rId168"/>
    <hyperlink ref="D358" r:id="rId169"/>
    <hyperlink ref="D355" r:id="rId170"/>
    <hyperlink ref="D670" r:id="rId171" tooltip="Посмотреть обложку"/>
    <hyperlink ref="D676" r:id="rId172" tooltip="Посмотреть обложку"/>
    <hyperlink ref="D684" r:id="rId173" tooltip="Посмотреть обложку"/>
    <hyperlink ref="D688" r:id="rId174" tooltip="Посмотреть обложку"/>
    <hyperlink ref="D681" r:id="rId175" tooltip="Посмотреть обложку"/>
    <hyperlink ref="D668" r:id="rId176" tooltip="Посмотреть обложку"/>
    <hyperlink ref="D678" r:id="rId177" tooltip="Посмотреть обложку"/>
    <hyperlink ref="D685" r:id="rId178" tooltip="Посмотреть обложку"/>
    <hyperlink ref="D675" r:id="rId179" tooltip="Посмотреть обложку"/>
    <hyperlink ref="D686" r:id="rId180" tooltip="Посмотреть обложку"/>
    <hyperlink ref="D677" r:id="rId181" tooltip="Посмотреть обложку"/>
    <hyperlink ref="D680" r:id="rId182" tooltip="Посмотреть обложку"/>
    <hyperlink ref="D669" r:id="rId183" tooltip="Посмотреть обложку"/>
    <hyperlink ref="D683" r:id="rId184" tooltip="Посмотреть обложку"/>
    <hyperlink ref="D674" r:id="rId185" tooltip="Посмотреть обложку"/>
    <hyperlink ref="D682" r:id="rId186" tooltip="Посмотреть обложку"/>
    <hyperlink ref="D687" r:id="rId187" tooltip="Посмотреть обложку"/>
    <hyperlink ref="D673" r:id="rId188" tooltip="Посмотреть обложку"/>
    <hyperlink ref="D671" r:id="rId189" tooltip="Посмотреть обложку"/>
    <hyperlink ref="D330" r:id="rId190"/>
    <hyperlink ref="D341" r:id="rId191"/>
    <hyperlink ref="D335" r:id="rId192"/>
    <hyperlink ref="D338" r:id="rId193"/>
    <hyperlink ref="D331" r:id="rId194"/>
    <hyperlink ref="D333" r:id="rId195"/>
    <hyperlink ref="D340" r:id="rId196"/>
    <hyperlink ref="D339" r:id="rId197"/>
    <hyperlink ref="D329" r:id="rId198"/>
    <hyperlink ref="D334" r:id="rId199"/>
    <hyperlink ref="D327" r:id="rId200"/>
    <hyperlink ref="D337" r:id="rId201"/>
    <hyperlink ref="D336" r:id="rId202"/>
    <hyperlink ref="D332" r:id="rId203"/>
    <hyperlink ref="D328" r:id="rId204"/>
    <hyperlink ref="D321" r:id="rId205"/>
    <hyperlink ref="D322" r:id="rId206"/>
    <hyperlink ref="D320" r:id="rId207"/>
    <hyperlink ref="D284" r:id="rId208"/>
    <hyperlink ref="D285" r:id="rId209"/>
    <hyperlink ref="D289" r:id="rId210"/>
    <hyperlink ref="D283" r:id="rId211"/>
    <hyperlink ref="D286" r:id="rId212"/>
    <hyperlink ref="D287" r:id="rId213"/>
    <hyperlink ref="D288" r:id="rId214"/>
    <hyperlink ref="D279" r:id="rId215"/>
    <hyperlink ref="D280" r:id="rId216"/>
    <hyperlink ref="D281" r:id="rId217"/>
    <hyperlink ref="D282" r:id="rId218"/>
    <hyperlink ref="D293" r:id="rId219"/>
    <hyperlink ref="D291" r:id="rId220"/>
    <hyperlink ref="D297" r:id="rId221"/>
    <hyperlink ref="D296" r:id="rId222"/>
    <hyperlink ref="D295" r:id="rId223"/>
    <hyperlink ref="D294" r:id="rId224"/>
    <hyperlink ref="D292" r:id="rId225"/>
    <hyperlink ref="D290" r:id="rId226"/>
    <hyperlink ref="D298" r:id="rId227"/>
    <hyperlink ref="D299" r:id="rId228"/>
    <hyperlink ref="D300" r:id="rId229"/>
    <hyperlink ref="D301" r:id="rId230"/>
    <hyperlink ref="D275" r:id="rId231"/>
    <hyperlink ref="D276" r:id="rId232"/>
    <hyperlink ref="D277" r:id="rId233"/>
    <hyperlink ref="D269" r:id="rId234" display="Солнышко"/>
    <hyperlink ref="D268" r:id="rId235" display="Любопытный котик"/>
    <hyperlink ref="D266" r:id="rId236"/>
    <hyperlink ref="D267" r:id="rId237"/>
    <hyperlink ref="D270" r:id="rId238"/>
    <hyperlink ref="D271" r:id="rId239"/>
    <hyperlink ref="D272" r:id="rId240"/>
    <hyperlink ref="D273" r:id="rId241"/>
    <hyperlink ref="D260" r:id="rId242" tooltip="Посмотреть обложку"/>
    <hyperlink ref="D261" r:id="rId243" tooltip="Посмотреть обложку"/>
    <hyperlink ref="D256" r:id="rId244" tooltip="Посмотреть обложку"/>
    <hyperlink ref="D257" r:id="rId245" tooltip="Посмотреть обложку"/>
    <hyperlink ref="D259" r:id="rId246" tooltip="Посмотреть обложку"/>
    <hyperlink ref="D263" r:id="rId247" tooltip="Посмотреть обложку"/>
    <hyperlink ref="D262" r:id="rId248" tooltip="Посмотреть обложку"/>
    <hyperlink ref="D258" r:id="rId249" tooltip="Посмотреть обложку"/>
    <hyperlink ref="D216" r:id="rId250" tooltip="Посмотреть обложку"/>
    <hyperlink ref="D218" r:id="rId251" tooltip="Посмотреть обложку"/>
    <hyperlink ref="D215" r:id="rId252" tooltip="Посмотреть обложку"/>
    <hyperlink ref="D217" r:id="rId253" tooltip="Посмотреть обложку"/>
    <hyperlink ref="D112" r:id="rId254" tooltip="Посмотреть обложку"/>
    <hyperlink ref="D111" r:id="rId255" tooltip="Посмотреть обложку"/>
    <hyperlink ref="D120" r:id="rId256" tooltip="Посмотреть обложку"/>
    <hyperlink ref="D129" r:id="rId257" tooltip="Посмотреть обложку"/>
    <hyperlink ref="D124" r:id="rId258"/>
    <hyperlink ref="D114" r:id="rId259" tooltip="Посмотреть обложку"/>
    <hyperlink ref="D119" r:id="rId260" tooltip="Посмотреть обложку"/>
    <hyperlink ref="D125" r:id="rId261"/>
    <hyperlink ref="D113" r:id="rId262" tooltip="Посмотреть обложку"/>
    <hyperlink ref="D130" r:id="rId263" tooltip="Посмотреть обложку"/>
    <hyperlink ref="D115" r:id="rId264" tooltip="Посмотреть обложку"/>
    <hyperlink ref="D118" r:id="rId265"/>
    <hyperlink ref="D127" r:id="rId266"/>
    <hyperlink ref="D131" r:id="rId267" tooltip="Посмотреть обложку"/>
    <hyperlink ref="D132" r:id="rId268" tooltip="Посмотреть обложку"/>
    <hyperlink ref="D122" r:id="rId269" tooltip="Посмотреть обложку"/>
    <hyperlink ref="D116" r:id="rId270" tooltip="Посмотреть обложку"/>
    <hyperlink ref="D128" r:id="rId271" tooltip="Посмотреть обложку"/>
    <hyperlink ref="D126" r:id="rId272"/>
    <hyperlink ref="D117" r:id="rId273" tooltip="Посмотреть обложку"/>
    <hyperlink ref="D121" r:id="rId274" tooltip="Посмотреть обложку"/>
    <hyperlink ref="D123" r:id="rId275"/>
    <hyperlink ref="D184" r:id="rId276"/>
    <hyperlink ref="D194" r:id="rId277"/>
    <hyperlink ref="D192" r:id="rId278"/>
    <hyperlink ref="D181" r:id="rId279"/>
    <hyperlink ref="D183" r:id="rId280"/>
    <hyperlink ref="D196" r:id="rId281"/>
    <hyperlink ref="D189" r:id="rId282"/>
    <hyperlink ref="D186" r:id="rId283"/>
    <hyperlink ref="D202" r:id="rId284"/>
    <hyperlink ref="D201" r:id="rId285"/>
    <hyperlink ref="D200" r:id="rId286"/>
    <hyperlink ref="D199" r:id="rId287"/>
    <hyperlink ref="D198" r:id="rId288"/>
    <hyperlink ref="D190" r:id="rId289"/>
    <hyperlink ref="D182" r:id="rId290"/>
    <hyperlink ref="D188" r:id="rId291"/>
    <hyperlink ref="D197" r:id="rId292"/>
    <hyperlink ref="D179" r:id="rId293"/>
    <hyperlink ref="D180" r:id="rId294"/>
    <hyperlink ref="D187" r:id="rId295"/>
    <hyperlink ref="D191" r:id="rId296"/>
    <hyperlink ref="D185" r:id="rId297"/>
    <hyperlink ref="D195" r:id="rId298"/>
    <hyperlink ref="D193" r:id="rId299"/>
    <hyperlink ref="D500" r:id="rId300" tooltip="Посмотреть обложку"/>
    <hyperlink ref="D492" r:id="rId301" tooltip="Посмотреть обложку"/>
    <hyperlink ref="D501" r:id="rId302" tooltip="Посмотреть обложку"/>
    <hyperlink ref="D486" r:id="rId303" tooltip="Посмотреть обложку"/>
    <hyperlink ref="D485" r:id="rId304" tooltip="Посмотреть обложку"/>
    <hyperlink ref="D495" r:id="rId305" tooltip="Посмотреть обложку"/>
    <hyperlink ref="D489" r:id="rId306" tooltip="Посмотреть обложку"/>
    <hyperlink ref="D490" r:id="rId307" tooltip="Посмотреть обложку"/>
    <hyperlink ref="D488" r:id="rId308" tooltip="Посмотреть обложку"/>
    <hyperlink ref="D505" r:id="rId309" tooltip="Посмотреть обложку"/>
    <hyperlink ref="D502" r:id="rId310" tooltip="Посмотреть обложку"/>
    <hyperlink ref="D487" r:id="rId311" tooltip="Посмотреть обложку"/>
    <hyperlink ref="D504" r:id="rId312" tooltip="Посмотреть обложку"/>
    <hyperlink ref="D499" r:id="rId313" tooltip="Посмотреть обложку"/>
    <hyperlink ref="D491" r:id="rId314" tooltip="Посмотреть обложку"/>
    <hyperlink ref="D483" r:id="rId315" tooltip="Посмотреть обложку"/>
    <hyperlink ref="D494" r:id="rId316" tooltip="Посмотреть обложку"/>
    <hyperlink ref="D493" r:id="rId317" tooltip="Посмотреть обложку"/>
    <hyperlink ref="D498" r:id="rId318" tooltip="Посмотреть обложку"/>
    <hyperlink ref="D503" r:id="rId319" tooltip="Посмотреть обложку"/>
    <hyperlink ref="D506" r:id="rId320" tooltip="Посмотреть обложку"/>
    <hyperlink ref="D507" r:id="rId321" tooltip="Посмотреть обложку"/>
    <hyperlink ref="D496" r:id="rId322" tooltip="Посмотреть обложку"/>
    <hyperlink ref="D497" r:id="rId323" tooltip="Посмотреть обложку"/>
    <hyperlink ref="D484" r:id="rId324" tooltip="Посмотреть обложку"/>
    <hyperlink ref="D551" r:id="rId325" tooltip="Посмотреть обложку"/>
    <hyperlink ref="D553" r:id="rId326" tooltip="Посмотреть обложку"/>
    <hyperlink ref="D558" r:id="rId327" tooltip="Посмотреть обложку"/>
    <hyperlink ref="D554" r:id="rId328" tooltip="Посмотреть обложку"/>
    <hyperlink ref="D555" r:id="rId329" tooltip="Посмотреть обложку"/>
    <hyperlink ref="D550" r:id="rId330" tooltip="Посмотреть обложку"/>
    <hyperlink ref="D552" r:id="rId331" tooltip="Посмотреть обложку"/>
    <hyperlink ref="D556" r:id="rId332" tooltip="Посмотреть обложку"/>
    <hyperlink ref="D557" r:id="rId333" tooltip="Посмотреть обложку"/>
    <hyperlink ref="D549" r:id="rId334" tooltip="Посмотреть обложку"/>
    <hyperlink ref="D643" r:id="rId335" tooltip="Посмотреть обложку"/>
    <hyperlink ref="D653" r:id="rId336" tooltip="Посмотреть обложку"/>
    <hyperlink ref="D657" r:id="rId337" tooltip="Посмотреть обложку"/>
    <hyperlink ref="D639" r:id="rId338" tooltip="Посмотреть обложку"/>
    <hyperlink ref="D646" r:id="rId339" tooltip="Посмотреть обложку"/>
    <hyperlink ref="D642" r:id="rId340" tooltip="Посмотреть обложку"/>
    <hyperlink ref="D659" r:id="rId341" tooltip="Посмотреть обложку"/>
    <hyperlink ref="D640" r:id="rId342" tooltip="Посмотреть обложку"/>
    <hyperlink ref="D641" r:id="rId343" tooltip="Посмотреть обложку"/>
    <hyperlink ref="D649" r:id="rId344" tooltip="Посмотреть обложку"/>
    <hyperlink ref="D648" r:id="rId345" tooltip="Посмотреть обложку"/>
    <hyperlink ref="D647" r:id="rId346" tooltip="Посмотреть обложку"/>
    <hyperlink ref="D645" r:id="rId347" tooltip="Посмотреть обложку"/>
    <hyperlink ref="D650" r:id="rId348" tooltip="Посмотреть обложку"/>
    <hyperlink ref="D656" r:id="rId349" tooltip="Посмотреть обложку"/>
    <hyperlink ref="D652" r:id="rId350" tooltip="Посмотреть обложку" display="А.Н.Толстой &quot;Чудесные сказки&quot;"/>
    <hyperlink ref="D658" r:id="rId351" tooltip="Посмотреть обложку"/>
    <hyperlink ref="D655" r:id="rId352" tooltip="Посмотреть обложку"/>
    <hyperlink ref="D654" r:id="rId353" tooltip="Посмотреть обложку"/>
    <hyperlink ref="D644" r:id="rId354" tooltip="Посмотреть обложку"/>
    <hyperlink ref="D651" r:id="rId355" tooltip="Посмотреть обложку"/>
    <hyperlink ref="D177" r:id="rId356"/>
    <hyperlink ref="D169" r:id="rId357" tooltip="Посмотреть обложку"/>
    <hyperlink ref="D152" r:id="rId358" tooltip="Посмотреть обложки"/>
    <hyperlink ref="D161" r:id="rId359"/>
    <hyperlink ref="D159" r:id="rId360"/>
    <hyperlink ref="D148" r:id="rId361"/>
    <hyperlink ref="D147" r:id="rId362"/>
    <hyperlink ref="D157" r:id="rId363"/>
    <hyperlink ref="D174" r:id="rId364"/>
    <hyperlink ref="D164" r:id="rId365"/>
    <hyperlink ref="D162" r:id="rId366"/>
    <hyperlink ref="D165" r:id="rId367"/>
    <hyperlink ref="D172" r:id="rId368"/>
    <hyperlink ref="D173" r:id="rId369"/>
    <hyperlink ref="D176" r:id="rId370"/>
    <hyperlink ref="D170" r:id="rId371"/>
    <hyperlink ref="D146" r:id="rId372" display="Анималс животные "/>
    <hyperlink ref="D171" r:id="rId373"/>
    <hyperlink ref="D158" r:id="rId374"/>
    <hyperlink ref="D151" r:id="rId375"/>
    <hyperlink ref="D150" r:id="rId376"/>
    <hyperlink ref="D155" r:id="rId377" tooltip="Посмотреть обложку"/>
    <hyperlink ref="D156" r:id="rId378" tooltip="Посмотореть обложку"/>
    <hyperlink ref="D153" r:id="rId379" tooltip="Посмотреть обложку"/>
    <hyperlink ref="D154" r:id="rId380" tooltip="Посмотреть обложку"/>
    <hyperlink ref="D160" r:id="rId381" tooltip="Посмотреть обложку"/>
    <hyperlink ref="D163" r:id="rId382" tooltip="Посмотреть обложку"/>
    <hyperlink ref="D166" r:id="rId383" tooltip="Посмотреть обложку"/>
    <hyperlink ref="D167" r:id="rId384" tooltip="Посмотреть обложку"/>
    <hyperlink ref="D168" r:id="rId385" tooltip="Посмотреть обложку"/>
    <hyperlink ref="D672" r:id="rId386" tooltip="Посмотреть обложку"/>
    <hyperlink ref="D467" r:id="rId387"/>
    <hyperlink ref="D469" r:id="rId388"/>
    <hyperlink ref="D464" r:id="rId389"/>
    <hyperlink ref="D470" r:id="rId390"/>
    <hyperlink ref="D471" r:id="rId391"/>
    <hyperlink ref="D468" r:id="rId392"/>
    <hyperlink ref="D472" r:id="rId393"/>
    <hyperlink ref="D475" r:id="rId394"/>
    <hyperlink ref="D463" r:id="rId395"/>
    <hyperlink ref="D476" r:id="rId396"/>
    <hyperlink ref="D477" r:id="rId397"/>
    <hyperlink ref="D480" r:id="rId398"/>
    <hyperlink ref="D465" r:id="rId399" tooltip="Посмотреть обложку"/>
    <hyperlink ref="D474" r:id="rId400" tooltip="Посмотреть обложку"/>
    <hyperlink ref="D478" r:id="rId401" tooltip="Посмотреть обложку"/>
    <hyperlink ref="D473" r:id="rId402" tooltip="посмотреть обложку"/>
    <hyperlink ref="D479" r:id="rId403" tooltip="Посмотреть обложку"/>
    <hyperlink ref="D481" r:id="rId404" tooltip="Посмотреть обложку"/>
    <hyperlink ref="D466" r:id="rId405" tooltip="Посмотреть обложку"/>
    <hyperlink ref="D596" r:id="rId406" tooltip="Посмотреть обложку"/>
    <hyperlink ref="D602" r:id="rId407" tooltip="Посмотреть обложку"/>
    <hyperlink ref="D598" r:id="rId408" tooltip="Посмотреть обложку"/>
    <hyperlink ref="D601" r:id="rId409" tooltip="Посмотреть обложку"/>
    <hyperlink ref="D599" r:id="rId410" tooltip="Посмотреть обложку"/>
    <hyperlink ref="D597" r:id="rId411" tooltip="Посмотреть обложку"/>
    <hyperlink ref="D600" r:id="rId412" tooltip="Посмотреть обложку"/>
    <hyperlink ref="D595" r:id="rId413" tooltip="Посмотреть обложку"/>
    <hyperlink ref="D611" r:id="rId414" tooltip="Посмотреть обложку"/>
    <hyperlink ref="D614" r:id="rId415" tooltip="Посмотреть обложку"/>
    <hyperlink ref="D609" r:id="rId416" tooltip="Посмотреть обложку"/>
    <hyperlink ref="D605" r:id="rId417" tooltip="Посмотреть обложку"/>
    <hyperlink ref="D617" r:id="rId418" tooltip="Посмотреть обложку"/>
    <hyperlink ref="D613" r:id="rId419" tooltip="Посмотреть обложку"/>
    <hyperlink ref="D619" r:id="rId420" tooltip="Посмотреть обложку"/>
    <hyperlink ref="D620" r:id="rId421" tooltip="Посмотреть обложку"/>
    <hyperlink ref="D604" r:id="rId422" tooltip="Посмотреть обложку"/>
    <hyperlink ref="D618" r:id="rId423" tooltip="Посмотреть обложку"/>
    <hyperlink ref="D608" r:id="rId424" tooltip="Посмотреть обложку"/>
    <hyperlink ref="D610" r:id="rId425" tooltip="Посмотреть обложку"/>
    <hyperlink ref="D607" r:id="rId426" tooltip="Посмотреть обложку"/>
    <hyperlink ref="D616" r:id="rId427" tooltip="Посмотреть обложку"/>
    <hyperlink ref="D621" r:id="rId428" tooltip="Посмотреть обложку"/>
    <hyperlink ref="D612" r:id="rId429" tooltip="Посмотреть обложку"/>
    <hyperlink ref="D606" r:id="rId430" tooltip="Посмотреть обложку"/>
    <hyperlink ref="D615" r:id="rId431" tooltip="Посмотреть обложку"/>
    <hyperlink ref="D839" r:id="rId432" tooltip="Посмотреть обложку"/>
    <hyperlink ref="D840" r:id="rId433" tooltip="Посмотреть обложку"/>
    <hyperlink ref="D841" r:id="rId434" tooltip="Посмотреть обложку"/>
    <hyperlink ref="D838" r:id="rId435" tooltip="Посмотреть обложку"/>
    <hyperlink ref="D842" r:id="rId436" tooltip="Посмотреть обложку"/>
    <hyperlink ref="D206" r:id="rId437"/>
    <hyperlink ref="D211" r:id="rId438"/>
    <hyperlink ref="D207" r:id="rId439"/>
    <hyperlink ref="D209" r:id="rId440"/>
    <hyperlink ref="D212" r:id="rId441"/>
    <hyperlink ref="D204" r:id="rId442"/>
    <hyperlink ref="D210" r:id="rId443"/>
    <hyperlink ref="D205" r:id="rId444"/>
    <hyperlink ref="D208" r:id="rId445"/>
    <hyperlink ref="D213" r:id="rId446"/>
    <hyperlink ref="D175" r:id="rId447" tooltip="Посмотреть обложку"/>
    <hyperlink ref="D149" r:id="rId448" tooltip="Показать обложку"/>
    <hyperlink ref="D25" r:id="rId449" display="Математика.Складываем и вычитаем"/>
    <hyperlink ref="D23" r:id="rId450"/>
    <hyperlink ref="D24" r:id="rId451"/>
    <hyperlink ref="D26" r:id="rId452"/>
    <hyperlink ref="D27" r:id="rId453"/>
    <hyperlink ref="D796" r:id="rId454" tooltip="Посмотреть обложку"/>
    <hyperlink ref="D795" r:id="rId455" tooltip="Посмотреть обложку"/>
    <hyperlink ref="D799" r:id="rId456" tooltip="Посмотреть обложку"/>
    <hyperlink ref="D797" r:id="rId457" tooltip="Посмотреть обложку"/>
    <hyperlink ref="D802" r:id="rId458" tooltip="Посмотреть обложку"/>
    <hyperlink ref="D801" r:id="rId459" tooltip="Посмотреть обложку"/>
    <hyperlink ref="D804" r:id="rId460" tooltip="Посмотреть обложку"/>
    <hyperlink ref="D798" r:id="rId461"/>
    <hyperlink ref="D800" r:id="rId462" tooltip="Посмотреть обложку"/>
    <hyperlink ref="D803" r:id="rId463" tooltip="Посмотреть обложку"/>
    <hyperlink ref="D22" r:id="rId464"/>
    <hyperlink ref="D17" r:id="rId465" tooltip="Посмотреть обложку"/>
    <hyperlink ref="D16" r:id="rId466" tooltip="Посмотреть обложку"/>
    <hyperlink ref="D19" r:id="rId467" tooltip="Посмотреть обложку"/>
    <hyperlink ref="D18" r:id="rId468" tooltip="Посмотреть обложку"/>
    <hyperlink ref="D15" r:id="rId469" tooltip="Посмотреть обложку"/>
    <hyperlink ref="D14" r:id="rId470" tooltip="Посмотреть обложку"/>
    <hyperlink ref="D13" r:id="rId471" tooltip="Посмотреть обложку"/>
    <hyperlink ref="D12" r:id="rId472" tooltip="Посмотреть обложку"/>
    <hyperlink ref="D20" r:id="rId473"/>
    <hyperlink ref="D21" r:id="rId474"/>
    <hyperlink ref="D221" r:id="rId475" tooltip="Посмотреть обложку"/>
    <hyperlink ref="D227" r:id="rId476" tooltip="Посмотреть обложку"/>
    <hyperlink ref="D231:D236" r:id="rId477" tooltip="Посмотреть обложку" display="Давайте дружить!"/>
    <hyperlink ref="D233" r:id="rId478" tooltip="Посмотреть обложку"/>
    <hyperlink ref="D236" r:id="rId479" tooltip="Посмотреть обложку"/>
    <hyperlink ref="D225" r:id="rId480" tooltip="Посмотреть обложку"/>
    <hyperlink ref="D231" r:id="rId481" tooltip="Посмотреть обложку"/>
    <hyperlink ref="D238:D242" r:id="rId482" tooltip="Посмотреть обложку" display="Давайте дружить!"/>
    <hyperlink ref="D232" r:id="rId483" tooltip="Посмотреть обложку"/>
    <hyperlink ref="D234" r:id="rId484" tooltip="Посмотреть обложку"/>
    <hyperlink ref="D235" r:id="rId485" tooltip="Посмотреть обложку"/>
    <hyperlink ref="D238" r:id="rId486" tooltip="Посмотреть обложку"/>
    <hyperlink ref="D241:D242" r:id="rId487" tooltip="Посмотреть обложку" display="Давайте дружить!"/>
    <hyperlink ref="D241" r:id="rId488" tooltip="Посмотреть обложку"/>
    <hyperlink ref="D242" r:id="rId489" tooltip="Посмотреть обложку"/>
    <hyperlink ref="D229" r:id="rId490" tooltip="Посмотреть обложку"/>
    <hyperlink ref="D223" r:id="rId491" tooltip="Посмотреть обложку"/>
    <hyperlink ref="D224" r:id="rId492" tooltip="Посмотреть обложку"/>
    <hyperlink ref="D230" r:id="rId493" tooltip="Посмотреть обложку"/>
    <hyperlink ref="D228" r:id="rId494" tooltip="Посмотреть обложку"/>
    <hyperlink ref="D222" r:id="rId495" tooltip="Посмотреть обложку"/>
    <hyperlink ref="D226" r:id="rId496" tooltip="Посмотреть обложку"/>
    <hyperlink ref="D220" r:id="rId497" tooltip="Посмотреть обложку"/>
    <hyperlink ref="D325" r:id="rId498" tooltip="Посмотреть обложку"/>
    <hyperlink ref="D324" r:id="rId499" tooltip="Посмотреть обложку"/>
    <hyperlink ref="D576" r:id="rId500" tooltip="Посмотреть обложку"/>
    <hyperlink ref="D572" r:id="rId501" tooltip="Посмотреть обложку"/>
    <hyperlink ref="D577" r:id="rId502" tooltip="Посмотреть обложку"/>
    <hyperlink ref="D569" r:id="rId503" tooltip="Посмотреть обложку"/>
    <hyperlink ref="D585" r:id="rId504" tooltip="Посмотреть обложку"/>
    <hyperlink ref="D583" r:id="rId505" tooltip="Посмотреть обложку"/>
    <hyperlink ref="D568" r:id="rId506" tooltip="Посмотреть обложку"/>
    <hyperlink ref="D564" r:id="rId507" tooltip="Посмотреть обложку"/>
    <hyperlink ref="D565" r:id="rId508" tooltip="Посмотреть обложку"/>
    <hyperlink ref="D586" r:id="rId509" tooltip="Посмотреть обложку"/>
    <hyperlink ref="D562" r:id="rId510" tooltip="Посмотреть обложку"/>
    <hyperlink ref="D563" r:id="rId511" tooltip="Посмотреть обложку"/>
    <hyperlink ref="D582" r:id="rId512" tooltip="Посмотреть обложку"/>
    <hyperlink ref="D584" r:id="rId513" tooltip="Посмотреть обложку"/>
    <hyperlink ref="D593" r:id="rId514" tooltip="Посмотреть обложку"/>
    <hyperlink ref="D571" r:id="rId515" tooltip="Посмотреть обложку"/>
    <hyperlink ref="D591" r:id="rId516" tooltip="Посмотреть обложку"/>
    <hyperlink ref="D567" r:id="rId517" tooltip="Посмотреть обложку"/>
    <hyperlink ref="D566" r:id="rId518" tooltip="Посмотреть обложку"/>
    <hyperlink ref="D573" r:id="rId519" tooltip="Посмотреть обложку"/>
    <hyperlink ref="D578" r:id="rId520" tooltip="Посмотреть обложку"/>
    <hyperlink ref="D570" r:id="rId521" tooltip="Посмотреть обложку"/>
    <hyperlink ref="D588" r:id="rId522" tooltip="Посмотреть обложку"/>
    <hyperlink ref="D580" r:id="rId523" tooltip="Посмотреть обложку"/>
    <hyperlink ref="D575" r:id="rId524" tooltip="Посмотреть обложку"/>
    <hyperlink ref="D579" r:id="rId525" tooltip="Посмотреть обложку"/>
    <hyperlink ref="D561" r:id="rId526" tooltip="Посмотреть обложку"/>
    <hyperlink ref="D589" r:id="rId527" tooltip="Посмотреть обложку"/>
    <hyperlink ref="D587" r:id="rId528" tooltip="Посмотреть обложку"/>
    <hyperlink ref="D590" r:id="rId529" tooltip="Посмотреть обложку"/>
    <hyperlink ref="D592" r:id="rId530" tooltip="Посмотреть обложку"/>
    <hyperlink ref="D581" r:id="rId531" tooltip="Посмотреть обложку"/>
    <hyperlink ref="D546" r:id="rId532" tooltip="Посмотреть обложку"/>
    <hyperlink ref="D547" r:id="rId533" tooltip="Посмотреть обложку"/>
    <hyperlink ref="D433" r:id="rId534" tooltip="Просмотреть обложку"/>
    <hyperlink ref="D432" r:id="rId535" tooltip="Просмотреть обложку"/>
    <hyperlink ref="D431" r:id="rId536" tooltip="Посмотеть обложку"/>
    <hyperlink ref="D430" r:id="rId537" tooltip="Посмотреть обложку"/>
    <hyperlink ref="D426" r:id="rId538" tooltip="Посмотреть обложку"/>
    <hyperlink ref="D437" r:id="rId539" tooltip="Посмотреть обложку"/>
    <hyperlink ref="D435" r:id="rId540" tooltip="Посмотреть обложку"/>
    <hyperlink ref="D427" r:id="rId541" tooltip="Посмотреть обложку"/>
    <hyperlink ref="D428" r:id="rId542" tooltip="Посмотреть обложку"/>
    <hyperlink ref="D425" r:id="rId543" tooltip="Посмотреть обложку"/>
    <hyperlink ref="D429" r:id="rId544" tooltip="Посмотреть обложку"/>
    <hyperlink ref="D424" r:id="rId545" tooltip="Посмотреть обложку"/>
    <hyperlink ref="D423" r:id="rId546" tooltip="Посмотреть обложку"/>
    <hyperlink ref="D434" r:id="rId547" tooltip="Посмотреть обложку"/>
    <hyperlink ref="D436" r:id="rId548" tooltip="Посмотреть обложку"/>
    <hyperlink ref="D440" r:id="rId549"/>
    <hyperlink ref="D443" r:id="rId550"/>
    <hyperlink ref="D439" r:id="rId551"/>
    <hyperlink ref="D442" r:id="rId552" display="Забавные зверята"/>
    <hyperlink ref="D441" r:id="rId553"/>
    <hyperlink ref="D445" r:id="rId554"/>
    <hyperlink ref="D446" r:id="rId555"/>
    <hyperlink ref="D444" r:id="rId556"/>
    <hyperlink ref="D452" r:id="rId557"/>
    <hyperlink ref="D460" r:id="rId558"/>
    <hyperlink ref="D448" r:id="rId559"/>
    <hyperlink ref="D449" r:id="rId560"/>
    <hyperlink ref="D459" r:id="rId561"/>
    <hyperlink ref="D454" r:id="rId562"/>
    <hyperlink ref="D451" r:id="rId563"/>
    <hyperlink ref="D457" r:id="rId564"/>
    <hyperlink ref="D458" r:id="rId565"/>
    <hyperlink ref="D453" r:id="rId566"/>
    <hyperlink ref="D456" r:id="rId567"/>
    <hyperlink ref="D455" r:id="rId568"/>
    <hyperlink ref="D416" r:id="rId569" tooltip="Посмотреть обложку"/>
    <hyperlink ref="D420" r:id="rId570" tooltip="Посмотреть обложку"/>
    <hyperlink ref="D418" r:id="rId571" tooltip="Посмотреть обложку"/>
    <hyperlink ref="D381" r:id="rId572" tooltip="Посмотреть обложку"/>
    <hyperlink ref="D404" r:id="rId573" tooltip="Посмотреть обложку"/>
    <hyperlink ref="D414" r:id="rId574" tooltip="Посмотреть обложку"/>
    <hyperlink ref="D417" r:id="rId575" tooltip="Посмотреть обложку"/>
    <hyperlink ref="D389" r:id="rId576" tooltip="Посмотреть обложку"/>
    <hyperlink ref="D405" r:id="rId577" tooltip="Посмотреть обложку"/>
    <hyperlink ref="D392" r:id="rId578" tooltip="Посмотреть обложку"/>
    <hyperlink ref="D409" r:id="rId579" tooltip="Посмотреть обложку"/>
    <hyperlink ref="D396" r:id="rId580" tooltip="Посмотреть обложку"/>
    <hyperlink ref="D410" r:id="rId581" tooltip="Посмотреть обложку"/>
    <hyperlink ref="D393" r:id="rId582" tooltip="Посмотреть обложку"/>
    <hyperlink ref="D408" r:id="rId583" tooltip="Посмотреть обложку"/>
    <hyperlink ref="D390" r:id="rId584" tooltip="Посмотреть обложку"/>
    <hyperlink ref="D406" r:id="rId585" tooltip="Посмотреть обложку"/>
    <hyperlink ref="D379" r:id="rId586" tooltip="Посмотреть обложку"/>
    <hyperlink ref="D400" r:id="rId587" tooltip="Посмотреть обложку"/>
    <hyperlink ref="D380" r:id="rId588" tooltip="Посмотреть обложку"/>
    <hyperlink ref="D387" r:id="rId589" tooltip="Посмотреть обложку"/>
    <hyperlink ref="D419" r:id="rId590" tooltip="Посмотреть обложку"/>
    <hyperlink ref="D398" r:id="rId591" tooltip="просмотреть обложку"/>
    <hyperlink ref="D415" r:id="rId592" tooltip="Посмотреть обложку"/>
    <hyperlink ref="D401" r:id="rId593" tooltip="Посмотреть обложку"/>
    <hyperlink ref="D386" r:id="rId594" tooltip="Посмотреть обложку"/>
    <hyperlink ref="D383" r:id="rId595" tooltip="Посмотреть обложку"/>
    <hyperlink ref="D384" r:id="rId596" tooltip="Посмотреть обложку"/>
    <hyperlink ref="D391" r:id="rId597" tooltip="Посмотреть обложку"/>
    <hyperlink ref="D394" r:id="rId598" tooltip="Посмотреть обложку"/>
    <hyperlink ref="D395" r:id="rId599" tooltip="Посмотреть обложку"/>
    <hyperlink ref="D397" r:id="rId600" tooltip="Посмотреть обложку"/>
    <hyperlink ref="D399" r:id="rId601" tooltip="Посмотреть обложку"/>
    <hyperlink ref="D403" r:id="rId602" tooltip="Посмотреть обложку"/>
    <hyperlink ref="D407" r:id="rId603" tooltip="Посмотреть обложку"/>
    <hyperlink ref="D411" r:id="rId604" tooltip="Посмотреть обложку"/>
    <hyperlink ref="D412" r:id="rId605" tooltip="Посмотреть обложку"/>
    <hyperlink ref="D421" r:id="rId606" tooltip="Посмотреть обложку"/>
    <hyperlink ref="D382" r:id="rId607"/>
    <hyperlink ref="D385" r:id="rId608"/>
    <hyperlink ref="D388" r:id="rId609"/>
    <hyperlink ref="D402" r:id="rId610"/>
    <hyperlink ref="D413" r:id="rId611"/>
    <hyperlink ref="D4" r:id="rId612"/>
    <hyperlink ref="D5" r:id="rId613"/>
    <hyperlink ref="D6" r:id="rId614"/>
    <hyperlink ref="D7" r:id="rId615"/>
    <hyperlink ref="D8" r:id="rId616"/>
    <hyperlink ref="D9" r:id="rId617"/>
    <hyperlink ref="D10" r:id="rId618"/>
    <hyperlink ref="D237" r:id="rId619" tooltip="Посмотреть обложку"/>
    <hyperlink ref="D239:D240" r:id="rId620" tooltip="Посмотреть обложку" display="Давайте дружить!"/>
    <hyperlink ref="D239" r:id="rId621" tooltip="Посмотреть обложку"/>
    <hyperlink ref="D240" r:id="rId622" tooltip="Посмотреть обложку"/>
    <hyperlink ref="D679" r:id="rId623" tooltip="Посмотреть обложку"/>
    <hyperlink ref="D695" r:id="rId624" tooltip="Посмотреть обложку"/>
    <hyperlink ref="D713" r:id="rId625" tooltip="Посмотреть обложку"/>
    <hyperlink ref="D737" r:id="rId626" tooltip="Посмотреть обложку"/>
    <hyperlink ref="D735" r:id="rId627" tooltip="Посмотреть обложку"/>
    <hyperlink ref="D740" r:id="rId628" tooltip="Посмотреть обложку"/>
    <hyperlink ref="D739" r:id="rId629" tooltip="Посмотреть обложку"/>
    <hyperlink ref="D729" r:id="rId630" tooltip="Посмотреть обложку"/>
    <hyperlink ref="D731" r:id="rId631" tooltip="Посмотреть обложку"/>
    <hyperlink ref="D732" r:id="rId632" tooltip="Посмотреть обложку"/>
    <hyperlink ref="D736" r:id="rId633" tooltip="Посмотреть обложку"/>
    <hyperlink ref="D734" r:id="rId634" tooltip="Посмотреть обложку"/>
    <hyperlink ref="D738" r:id="rId635" tooltip="Посмотреть обложку"/>
    <hyperlink ref="D754" r:id="rId636" tooltip="Посмотреть обложку"/>
    <hyperlink ref="D747" r:id="rId637" tooltip="Посмотреть обложку"/>
    <hyperlink ref="D744" r:id="rId638" tooltip="Посмотреть обложку"/>
    <hyperlink ref="D763" r:id="rId639" tooltip="Посмотреть обложку"/>
    <hyperlink ref="D765" r:id="rId640" tooltip="Посмотреть обложку"/>
    <hyperlink ref="D759" r:id="rId641" tooltip="Посмотреть обложку"/>
    <hyperlink ref="D762" r:id="rId642" tooltip="Посмотреть обложку"/>
    <hyperlink ref="D742" r:id="rId643" tooltip="Посмотреть обложку"/>
    <hyperlink ref="D750" r:id="rId644" tooltip="Посмотреть обложку"/>
    <hyperlink ref="D755" r:id="rId645" tooltip="Посмотреть обложку"/>
    <hyperlink ref="D764" r:id="rId646" tooltip="Посмотреть обложку"/>
    <hyperlink ref="D746" r:id="rId647" tooltip="Посмотреть обложку"/>
    <hyperlink ref="D752" r:id="rId648" tooltip="Посмотреть обложку"/>
    <hyperlink ref="D760" r:id="rId649" tooltip="Посмотреть обложку"/>
    <hyperlink ref="D761" r:id="rId650" tooltip="Посмотреть обложку"/>
    <hyperlink ref="D748" r:id="rId651" tooltip="Посмотреть обложку"/>
    <hyperlink ref="D749" r:id="rId652" tooltip="Посмотреть обложку"/>
    <hyperlink ref="D751" r:id="rId653" tooltip="Посмотреть обложку"/>
    <hyperlink ref="D743" r:id="rId654" tooltip="Посмотреть обложку"/>
    <hyperlink ref="D745" r:id="rId655" tooltip="Посмотреть обложку"/>
    <hyperlink ref="D753" r:id="rId656" tooltip="Посмотреть обложку"/>
    <hyperlink ref="D756" r:id="rId657" tooltip="Посмотреть обложку"/>
    <hyperlink ref="D757" r:id="rId658" tooltip="Посмотреть обложку"/>
    <hyperlink ref="D758" r:id="rId659" tooltip="Посмотреть обложку"/>
    <hyperlink ref="D777" r:id="rId660" tooltip="Посмотреть обложку"/>
    <hyperlink ref="D779" r:id="rId661" tooltip="Посмотреть обложку"/>
    <hyperlink ref="D776" r:id="rId662"/>
    <hyperlink ref="D783" r:id="rId663" tooltip="Посмотреть обложку"/>
    <hyperlink ref="D775" r:id="rId664" tooltip="Посмотреть обложку"/>
    <hyperlink ref="D770" r:id="rId665"/>
    <hyperlink ref="D774" r:id="rId666" tooltip="Посмотреть обложку"/>
    <hyperlink ref="D773" r:id="rId667"/>
    <hyperlink ref="D768" r:id="rId668" tooltip="Посмотреть обложку"/>
    <hyperlink ref="D767" r:id="rId669"/>
    <hyperlink ref="D771" r:id="rId670" tooltip="Посмотреть обложку"/>
    <hyperlink ref="D772" r:id="rId671" tooltip="Посмотреть обложку"/>
    <hyperlink ref="D788" r:id="rId672" tooltip="Посмотреть обложку"/>
    <hyperlink ref="D791" r:id="rId673" tooltip="Посмотреть обложку"/>
    <hyperlink ref="D789" r:id="rId674" tooltip="Посмотреть обложку"/>
    <hyperlink ref="D793" r:id="rId675" tooltip="Посмотреть обложку"/>
    <hyperlink ref="D790" r:id="rId676"/>
    <hyperlink ref="D792" r:id="rId677" tooltip="Посмотреть обложку"/>
    <hyperlink ref="D785" r:id="rId678" tooltip="Посмотреть обложку"/>
    <hyperlink ref="D787" r:id="rId679" tooltip="Посмотреть обложку"/>
    <hyperlink ref="D784" r:id="rId680"/>
    <hyperlink ref="D786" r:id="rId681" tooltip="Посмотреть обложку"/>
    <hyperlink ref="D85" r:id="rId682" tooltip="Посмотреть обложку"/>
    <hyperlink ref="D75" r:id="rId683"/>
    <hyperlink ref="D53" r:id="rId684"/>
    <hyperlink ref="D97" r:id="rId685" tooltip="Посмотреть обложку"/>
    <hyperlink ref="D76" r:id="rId686"/>
    <hyperlink ref="D98" r:id="rId687" tooltip="Посмотреть обложку"/>
    <hyperlink ref="D100" r:id="rId688" tooltip="Посмотреть обложку"/>
    <hyperlink ref="D83" r:id="rId689" tooltip="Посмотреть обложку"/>
    <hyperlink ref="D91" r:id="rId690" tooltip="Посмотреть обложку"/>
    <hyperlink ref="D33" r:id="rId691" tooltip="Посмотреть"/>
    <hyperlink ref="D40" r:id="rId692"/>
    <hyperlink ref="D79" r:id="rId693" tooltip="Посмотреть обложку"/>
    <hyperlink ref="D99" r:id="rId694" tooltip="Посмотреть обложку"/>
    <hyperlink ref="D103" r:id="rId695" tooltip="Посмотреть обложку"/>
    <hyperlink ref="D52" r:id="rId696" tooltip="Посмотреть обложку"/>
    <hyperlink ref="D38" r:id="rId697" tooltip="Посмотреть обложку"/>
    <hyperlink ref="D95" r:id="rId698" tooltip="Посмотреть обложку" display="Транспорт"/>
    <hyperlink ref="D73" r:id="rId699"/>
    <hyperlink ref="D84" r:id="rId700" tooltip="Посмотреть обложку"/>
    <hyperlink ref="D41" r:id="rId701" tooltip="Посмотреть обложку"/>
    <hyperlink ref="D50" r:id="rId702" tooltip="Посмотреть обложку"/>
    <hyperlink ref="D56" r:id="rId703" tooltip="Посмотреть обложку"/>
    <hyperlink ref="D48" r:id="rId704" tooltip="Посмотреть обложку"/>
    <hyperlink ref="D94" r:id="rId705" tooltip="Посмотреть обложку"/>
    <hyperlink ref="D78" r:id="rId706"/>
    <hyperlink ref="D72" r:id="rId707" tooltip="Посмотреть обложку"/>
    <hyperlink ref="D89" r:id="rId708" tooltip="Посмотреть обложку"/>
    <hyperlink ref="D92" r:id="rId709" tooltip="Посмотреть обложку"/>
    <hyperlink ref="D90" r:id="rId710" tooltip="Посмотреть обложку"/>
    <hyperlink ref="D77" r:id="rId711" tooltip="Посмотреть обложку"/>
    <hyperlink ref="D93" r:id="rId712" tooltip="Посмотреть обложку"/>
    <hyperlink ref="D87" r:id="rId713" tooltip="Посмотреть обложку"/>
    <hyperlink ref="D51" r:id="rId714" tooltip="Посмотреть обложку"/>
    <hyperlink ref="D49" r:id="rId715" tooltip="Посмотреть обложку"/>
    <hyperlink ref="D88" r:id="rId716" tooltip="Посмотреть обложку"/>
    <hyperlink ref="D39" r:id="rId717" tooltip="Посмотреть обложку"/>
    <hyperlink ref="D81" r:id="rId718" tooltip="Посмотреть обложку"/>
    <hyperlink ref="D34" r:id="rId719" tooltip="Посмотреть обложку"/>
    <hyperlink ref="D31" r:id="rId720"/>
    <hyperlink ref="D102" r:id="rId721" tooltip="Посмотреть обложку"/>
    <hyperlink ref="D82" r:id="rId722" tooltip="Посмотреть обложку"/>
    <hyperlink ref="D55" r:id="rId723" tooltip="Посмотреть обложку"/>
    <hyperlink ref="D47" r:id="rId724" tooltip="Посмотреть обложку"/>
    <hyperlink ref="D74" r:id="rId725" tooltip="Посмотреть обложку"/>
    <hyperlink ref="D43" r:id="rId726" tooltip="Посмотреть обложку"/>
    <hyperlink ref="D80" r:id="rId727" tooltip="Посмотреть обложку"/>
    <hyperlink ref="D54" r:id="rId728" tooltip="Посмотреть обложку"/>
    <hyperlink ref="D46" r:id="rId729" tooltip="Посмотреть обложку"/>
    <hyperlink ref="D58" r:id="rId730" tooltip="Посмотреть обложку"/>
    <hyperlink ref="D57" r:id="rId731" tooltip="Посмотреть обложку" display="Морфологический разбор глагола/ средняя школа  00043"/>
    <hyperlink ref="D60" r:id="rId732" display="Морфологический разбор имени прилагательного/ средняя школа  00033"/>
    <hyperlink ref="D63" r:id="rId733"/>
    <hyperlink ref="D42" r:id="rId734" tooltip="Посмотреть обложку"/>
    <hyperlink ref="D45" r:id="rId735" tooltip="Посмотреть обложку"/>
    <hyperlink ref="D44" r:id="rId736" tooltip="Посмотреть обложку"/>
    <hyperlink ref="D59" r:id="rId737" tooltip="Посмотреть обложку" display="Морфологический разбор деепричастия/ 5-6 класс  00029"/>
    <hyperlink ref="D61" r:id="rId738"/>
    <hyperlink ref="D62" r:id="rId739" display="Морфологический разбор имени существительного/ средняя школа  00044"/>
    <hyperlink ref="D69" r:id="rId740"/>
    <hyperlink ref="D71" r:id="rId741"/>
    <hyperlink ref="D70" r:id="rId742"/>
    <hyperlink ref="D68" r:id="rId743" display="Морфологический разбор причастия/ 5-6 класс  00035"/>
    <hyperlink ref="D67" r:id="rId744" display="Морфологический разбор предлога/ 5-6 класс  00034"/>
    <hyperlink ref="D64" r:id="rId745" display="Морфологический разбор междометия/ 5-6 класс  00030"/>
    <hyperlink ref="D66" r:id="rId746" display="Морфологический разбор наречия/ 5-6 класс  00032"/>
    <hyperlink ref="D65" r:id="rId747" display="Морфологический разбор местоимения/ 5-6 класс  00031"/>
    <hyperlink ref="D101" r:id="rId748" tooltip="Посмотреть обложку"/>
    <hyperlink ref="D96" r:id="rId749" tooltip="Посмотреть обложку"/>
    <hyperlink ref="D86" r:id="rId750" tooltip="Посмотреть обложку"/>
    <hyperlink ref="D109" r:id="rId751" tooltip="Посмотреть обложку" display="Colours Цвета 00049"/>
    <hyperlink ref="D106" r:id="rId752" tooltip="Посмотреть обложку" display="Time and seasons Время и времена года 00050"/>
    <hyperlink ref="D108" r:id="rId753" tooltip="Посмотреть обложку" display="Human body Тело человека 00051"/>
    <hyperlink ref="D107" r:id="rId754" tooltip="Посмотреть обложку" display="Prepositions of direction and place                                                                                      Предлоги направления и места 00059"/>
    <hyperlink ref="D32" r:id="rId755" tooltip="Посмотреть обложку"/>
    <hyperlink ref="D37" r:id="rId756" tooltip="Посмотреть"/>
    <hyperlink ref="D36" r:id="rId757" tooltip="Посмотреть обложку"/>
    <hyperlink ref="D35" r:id="rId758" tooltip="Посмотреть обложку"/>
    <hyperlink ref="D105" r:id="rId759" tooltip="Посмотреть обложку"/>
    <hyperlink ref="D104" r:id="rId760" tooltip="Посмотреть обложку"/>
    <hyperlink ref="D376" r:id="rId761" tooltip="Посмотреть обложку"/>
    <hyperlink ref="D377" r:id="rId762" tooltip="Посмотреть обложку"/>
    <hyperlink ref="D370" r:id="rId763" tooltip="Посмотреть обложку"/>
    <hyperlink ref="D364" r:id="rId764" tooltip="Посмотреть обложку"/>
    <hyperlink ref="D373" r:id="rId765" tooltip="Посмотреть обложку"/>
    <hyperlink ref="D361" r:id="rId766" tooltip="Посмотреть обложку"/>
    <hyperlink ref="D371" r:id="rId767" tooltip="Посмотреть обложку"/>
    <hyperlink ref="D365" r:id="rId768" tooltip="Посмотреть обложку"/>
    <hyperlink ref="D368" r:id="rId769" tooltip="Посмотреть обложку"/>
    <hyperlink ref="D369" r:id="rId770" tooltip="Посмотреть обложку"/>
    <hyperlink ref="D374" r:id="rId771" tooltip="Посмотреть обложку"/>
    <hyperlink ref="D375" r:id="rId772" tooltip="Посмотреть обложку"/>
    <hyperlink ref="D362" r:id="rId773"/>
    <hyperlink ref="D363" r:id="rId774"/>
    <hyperlink ref="D366" r:id="rId775"/>
    <hyperlink ref="D372" r:id="rId776"/>
    <hyperlink ref="A3" r:id="rId777" display="mailto:torg@kiesk.by"/>
  </hyperlinks>
  <pageMargins left="0.39370078740157483" right="0.39370078740157483" top="0.55118110236220474" bottom="0.39370078740157483" header="0.19685039370078741" footer="0"/>
  <pageSetup paperSize="9" scale="59" orientation="portrait" r:id="rId778"/>
  <headerFooter alignWithMargins="0">
    <oddHeader xml:space="preserve">&amp;RПрайс-лист издательства "Леда" стр.&amp;P </oddHeader>
  </headerFooter>
  <drawing r:id="rId7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AHL</cp:lastModifiedBy>
  <cp:lastPrinted>2021-02-16T10:19:43Z</cp:lastPrinted>
  <dcterms:created xsi:type="dcterms:W3CDTF">1996-10-08T23:32:33Z</dcterms:created>
  <dcterms:modified xsi:type="dcterms:W3CDTF">2021-04-14T20:39:44Z</dcterms:modified>
</cp:coreProperties>
</file>